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E:\Plangenehmigung_unterschr\USB-Laufwerk\SBV20\SBV\SBV\AD\SGB XI-25\"/>
    </mc:Choice>
  </mc:AlternateContent>
  <xr:revisionPtr revIDLastSave="0" documentId="8_{5CDA5AD7-509D-4847-A0D3-26902D8D2263}" xr6:coauthVersionLast="36" xr6:coauthVersionMax="36" xr10:uidLastSave="{00000000-0000-0000-0000-000000000000}"/>
  <bookViews>
    <workbookView xWindow="0" yWindow="0" windowWidth="28800" windowHeight="13620" xr2:uid="{00000000-000D-0000-FFFF-FFFF00000000}"/>
  </bookViews>
  <sheets>
    <sheet name="Blanko ohne ZV" sheetId="6" r:id="rId1"/>
    <sheet name="Blanko mit ZV" sheetId="4" state="hidden" r:id="rId2"/>
  </sheets>
  <definedNames>
    <definedName name="_xlnm.Print_Area" localSheetId="0">'Blanko ohne ZV'!$A$1:$K$45</definedName>
    <definedName name="_xlnm.Print_Titles" localSheetId="1">'Blanko mit ZV'!$1:$2</definedName>
    <definedName name="_xlnm.Print_Titles" localSheetId="0">'Blanko ohne ZV'!$1:$2</definedName>
  </definedNames>
  <calcPr calcId="191029"/>
</workbook>
</file>

<file path=xl/calcChain.xml><?xml version="1.0" encoding="utf-8"?>
<calcChain xmlns="http://schemas.openxmlformats.org/spreadsheetml/2006/main">
  <c r="K45" i="6" l="1"/>
  <c r="J45" i="6"/>
  <c r="I45" i="6"/>
  <c r="I44"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H4" i="6" l="1"/>
  <c r="L45" i="6"/>
  <c r="K4" i="6" l="1"/>
  <c r="J4" i="6"/>
  <c r="M45" i="6"/>
  <c r="H44" i="6"/>
  <c r="H5" i="6"/>
  <c r="J5" i="6" s="1"/>
  <c r="H6" i="6"/>
  <c r="J6" i="6" s="1"/>
  <c r="H7" i="6"/>
  <c r="J7" i="6" s="1"/>
  <c r="H8" i="6"/>
  <c r="J8" i="6" s="1"/>
  <c r="H9" i="6"/>
  <c r="J9" i="6" s="1"/>
  <c r="H10" i="6"/>
  <c r="J10" i="6" s="1"/>
  <c r="H11" i="6"/>
  <c r="J11" i="6" s="1"/>
  <c r="H12" i="6"/>
  <c r="J12" i="6" s="1"/>
  <c r="H13" i="6"/>
  <c r="J13" i="6" s="1"/>
  <c r="H14" i="6"/>
  <c r="J14" i="6" s="1"/>
  <c r="H15" i="6"/>
  <c r="J15" i="6" s="1"/>
  <c r="H16" i="6"/>
  <c r="J16" i="6" s="1"/>
  <c r="H17" i="6"/>
  <c r="J17" i="6" s="1"/>
  <c r="H18" i="6"/>
  <c r="J18" i="6" s="1"/>
  <c r="H19" i="6"/>
  <c r="J19" i="6" s="1"/>
  <c r="H20" i="6"/>
  <c r="J20" i="6" s="1"/>
  <c r="H21" i="6"/>
  <c r="J21" i="6" s="1"/>
  <c r="H22" i="6"/>
  <c r="J22" i="6" s="1"/>
  <c r="H23" i="6"/>
  <c r="J23" i="6" s="1"/>
  <c r="H24" i="6"/>
  <c r="J24" i="6" s="1"/>
  <c r="H25" i="6"/>
  <c r="J25" i="6" s="1"/>
  <c r="H26" i="6"/>
  <c r="J26" i="6" s="1"/>
  <c r="H27" i="6"/>
  <c r="J27" i="6" s="1"/>
  <c r="H28" i="6"/>
  <c r="J28" i="6" s="1"/>
  <c r="H29" i="6"/>
  <c r="J29" i="6" s="1"/>
  <c r="H30" i="6"/>
  <c r="J30" i="6" s="1"/>
  <c r="H31" i="6"/>
  <c r="J31" i="6" s="1"/>
  <c r="H32" i="6"/>
  <c r="J32" i="6" s="1"/>
  <c r="H33" i="6"/>
  <c r="J33" i="6" s="1"/>
  <c r="H34" i="6"/>
  <c r="J34" i="6" s="1"/>
  <c r="H35" i="6"/>
  <c r="J35" i="6" s="1"/>
  <c r="H36" i="6"/>
  <c r="J36" i="6" s="1"/>
  <c r="H37" i="6"/>
  <c r="J37" i="6" s="1"/>
  <c r="H38" i="6"/>
  <c r="J38" i="6" s="1"/>
  <c r="H39" i="6"/>
  <c r="J39" i="6" s="1"/>
  <c r="H40" i="6"/>
  <c r="J40" i="6" s="1"/>
  <c r="H41" i="6"/>
  <c r="J41" i="6" s="1"/>
  <c r="H3" i="6"/>
  <c r="J3" i="6" s="1"/>
  <c r="K44" i="6" l="1"/>
  <c r="J44" i="6"/>
  <c r="K10" i="6"/>
  <c r="L10" i="6"/>
  <c r="L33" i="6"/>
  <c r="K33" i="6"/>
  <c r="L32" i="6"/>
  <c r="K32" i="6"/>
  <c r="L24" i="6"/>
  <c r="K24" i="6"/>
  <c r="L16" i="6"/>
  <c r="K16" i="6"/>
  <c r="L8" i="6"/>
  <c r="K8" i="6"/>
  <c r="K3" i="6"/>
  <c r="M3" i="6" s="1"/>
  <c r="L3" i="6"/>
  <c r="L26" i="6"/>
  <c r="K26" i="6"/>
  <c r="L25" i="6"/>
  <c r="K25" i="6"/>
  <c r="M25" i="6" s="1"/>
  <c r="L23" i="6"/>
  <c r="K23" i="6"/>
  <c r="L38" i="6"/>
  <c r="K38" i="6"/>
  <c r="M38" i="6" s="1"/>
  <c r="K22" i="6"/>
  <c r="L22" i="6"/>
  <c r="K14" i="6"/>
  <c r="M14" i="6" s="1"/>
  <c r="L14" i="6"/>
  <c r="L6" i="6"/>
  <c r="K6" i="6"/>
  <c r="M6" i="6"/>
  <c r="L34" i="6"/>
  <c r="K34" i="6"/>
  <c r="L41" i="6"/>
  <c r="K41" i="6"/>
  <c r="K17" i="6"/>
  <c r="L17" i="6"/>
  <c r="L40" i="6"/>
  <c r="K40" i="6"/>
  <c r="M40" i="6" s="1"/>
  <c r="L39" i="6"/>
  <c r="K39" i="6"/>
  <c r="L15" i="6"/>
  <c r="K15" i="6"/>
  <c r="K37" i="6"/>
  <c r="M37" i="6" s="1"/>
  <c r="L37" i="6"/>
  <c r="K21" i="6"/>
  <c r="M21" i="6" s="1"/>
  <c r="L21" i="6"/>
  <c r="K13" i="6"/>
  <c r="M13" i="6" s="1"/>
  <c r="L13" i="6"/>
  <c r="K5" i="6"/>
  <c r="L5" i="6"/>
  <c r="K36" i="6"/>
  <c r="M36" i="6" s="1"/>
  <c r="L36" i="6"/>
  <c r="K20" i="6"/>
  <c r="M20" i="6" s="1"/>
  <c r="L20" i="6"/>
  <c r="K12" i="6"/>
  <c r="L12" i="6"/>
  <c r="L44" i="6"/>
  <c r="L18" i="6"/>
  <c r="K18" i="6"/>
  <c r="L9" i="6"/>
  <c r="K9" i="6"/>
  <c r="L31" i="6"/>
  <c r="K31" i="6"/>
  <c r="L7" i="6"/>
  <c r="K7" i="6"/>
  <c r="M7" i="6" s="1"/>
  <c r="K30" i="6"/>
  <c r="L30" i="6"/>
  <c r="K29" i="6"/>
  <c r="M29" i="6" s="1"/>
  <c r="L29" i="6"/>
  <c r="K28" i="6"/>
  <c r="L28" i="6"/>
  <c r="L35" i="6"/>
  <c r="K35" i="6"/>
  <c r="L27" i="6"/>
  <c r="K27" i="6"/>
  <c r="L19" i="6"/>
  <c r="K19" i="6"/>
  <c r="M19" i="6" s="1"/>
  <c r="L11" i="6"/>
  <c r="K11" i="6"/>
  <c r="M11" i="6" s="1"/>
  <c r="H49"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M27" i="6" l="1"/>
  <c r="M18" i="6"/>
  <c r="M33" i="6"/>
  <c r="M15" i="6"/>
  <c r="M35" i="6"/>
  <c r="M32" i="6"/>
  <c r="M41" i="6"/>
  <c r="M34" i="6"/>
  <c r="M30" i="6"/>
  <c r="M10" i="6"/>
  <c r="M44" i="6"/>
  <c r="M12" i="6"/>
  <c r="M26" i="6"/>
  <c r="M39" i="6"/>
  <c r="M24" i="6"/>
  <c r="M9" i="6"/>
  <c r="M16" i="6"/>
  <c r="M28" i="6"/>
  <c r="M31" i="6"/>
  <c r="M22" i="6"/>
  <c r="M23" i="6"/>
  <c r="M17" i="6"/>
  <c r="M5" i="6"/>
  <c r="M8" i="6"/>
  <c r="L4" i="6"/>
  <c r="M4" i="6"/>
</calcChain>
</file>

<file path=xl/sharedStrings.xml><?xml version="1.0" encoding="utf-8"?>
<sst xmlns="http://schemas.openxmlformats.org/spreadsheetml/2006/main" count="352" uniqueCount="165">
  <si>
    <t>Vergütungen der Leistungskomplexe bei einem Punktwert:</t>
  </si>
  <si>
    <t>Nr.</t>
  </si>
  <si>
    <t>Gebühren- positions- nummer</t>
  </si>
  <si>
    <t>Grundpflege</t>
  </si>
  <si>
    <t>Inhalt</t>
  </si>
  <si>
    <t>Bemerk.</t>
  </si>
  <si>
    <t xml:space="preserve">Punkte </t>
  </si>
  <si>
    <t>Preis in EURO</t>
  </si>
  <si>
    <t>01010001</t>
  </si>
  <si>
    <t>Kleine Morgen-/ Abendtoilette</t>
  </si>
  <si>
    <t>Insbesondere An- und Auskleiden Teilkorperwaschen, Mundpflege und Zahnpflege, Kämmen, Rasieren</t>
  </si>
  <si>
    <t>je Einsatz</t>
  </si>
  <si>
    <t>01010002</t>
  </si>
  <si>
    <t>Große Morgen-/ Abendtoilette</t>
  </si>
  <si>
    <t>Insbesondere An- und Auskleiden Waschen/Duschen/Baden incl. Haar-/Hautpflege Rasieren Mundpflege und Zahnpflege Kämmen</t>
  </si>
  <si>
    <t>01010003</t>
  </si>
  <si>
    <t>Teilkörperpflege</t>
  </si>
  <si>
    <t>Insbesondere An- und Auskleiden Teilkörperwaschen inkl. üblicher Hautpflege</t>
  </si>
  <si>
    <t>01010004</t>
  </si>
  <si>
    <t>Ganzkörperpflege</t>
  </si>
  <si>
    <t>Insbesondere An- und Auskleiden Waschen/Duschen/Baden inkl. Haar-/Hautpflege</t>
  </si>
  <si>
    <t>01010005</t>
  </si>
  <si>
    <t>Hilfe beim Verlassen/ Aufsuchen der Schlaf-/Ruhe- möglichkeit</t>
  </si>
  <si>
    <t>Insbesondere Hilfe beim Verlassen / Aufsuchen der Schlaf- / Ruhemöglichkeit</t>
  </si>
  <si>
    <t>01010006</t>
  </si>
  <si>
    <t>Lagern/Betten/ Mobilisieren</t>
  </si>
  <si>
    <t>Insbesondere Betten machen, Lagern und Förderung der Beweglichkeit</t>
  </si>
  <si>
    <t>01010007</t>
  </si>
  <si>
    <t>Hilfe bei der Nahrungsaufnahme</t>
  </si>
  <si>
    <t>Insbesondere Hilfe beim Essen und Trinken Hygiene im Zusammenhang mit der Nahrungsaufnahme</t>
  </si>
  <si>
    <t>01010008</t>
  </si>
  <si>
    <t>Aufbereitung und Verabreichung von Sondenkost</t>
  </si>
  <si>
    <t>Insbesondere Aufbereitung von Sondenkost Verabreichung von Sondenkost</t>
  </si>
  <si>
    <t>9a</t>
  </si>
  <si>
    <t xml:space="preserve">0101009a
</t>
  </si>
  <si>
    <t>Darm- und Blasenentleerung</t>
  </si>
  <si>
    <t>Insbesondere Hilfen / Unterstützung bei Blasen- und/oder Darmentleerung</t>
  </si>
  <si>
    <t>9b</t>
  </si>
  <si>
    <t>0101009b</t>
  </si>
  <si>
    <t>Entleeren/Reiningung Toilettenstuhl/ Urinflasche</t>
  </si>
  <si>
    <t>Entleeeren, Reinigen des Toilettenstuhls oder der Urinflasche</t>
  </si>
  <si>
    <r>
      <t xml:space="preserve">je Einsatz 
</t>
    </r>
    <r>
      <rPr>
        <sz val="8"/>
        <rFont val="Arial"/>
        <family val="2"/>
      </rPr>
      <t>Dieser Leistungskomplex ist nicht im Zusammenhang mit dem LK 9a abrechenbar.</t>
    </r>
  </si>
  <si>
    <t>01010010</t>
  </si>
  <si>
    <t>Hilfestellung beim Verlassen oder Wiederaufsuchen der Wohnung</t>
  </si>
  <si>
    <t>Insbesondere An-/Auskleiden im Zusammenhang mit dem Verlassen oder Wiederaufsuchen der Wohnung Treppensteigen</t>
  </si>
  <si>
    <t>Begleitung bei Aktivitäten</t>
  </si>
  <si>
    <t>Insbesondere Organisation von und Begleitung bei Aktivitäten, bei denen das persönliche Erscheinen erforder-lich und ein Hausbesuch nicht möglich ist (keine Spaziergänge, kulturelle Veranstaltungen etc.)</t>
  </si>
  <si>
    <t>mehrfach je Einsatz abrechenbar</t>
  </si>
  <si>
    <t>0101011P</t>
  </si>
  <si>
    <t>… für Poolteilnehmer</t>
  </si>
  <si>
    <t>mehrfach abrechenbar</t>
  </si>
  <si>
    <t>01010012</t>
  </si>
  <si>
    <t>Beheizen der Wohnung</t>
  </si>
  <si>
    <t>Insbesondere Bereitstellung und Entsorgung des Heizmaterials (Ofenheizung) Heizen</t>
  </si>
  <si>
    <t>0101012P</t>
  </si>
  <si>
    <t>01010013</t>
  </si>
  <si>
    <t>Reinigung im unmittelbaren Wohnbereich der Wohnung</t>
  </si>
  <si>
    <t>Insbesondere Reinigen des unmittelbaren Wohnbereiches des Pflegebedürftigen Trennung und Entsorgung des Abfalls</t>
  </si>
  <si>
    <t>0101013P</t>
  </si>
  <si>
    <t>01010014</t>
  </si>
  <si>
    <t>Wechseln und Waschen der Wasche und Kleidung</t>
  </si>
  <si>
    <t>Insbesondere Wechseln und Waschen der Wäsche und Kleidung Pflege der Wäsche und Kleidung (z. B. auch Bügeln, Ausbessern) Einräumen der Wäsche</t>
  </si>
  <si>
    <t>0101014P</t>
  </si>
  <si>
    <t>0101015A</t>
  </si>
  <si>
    <t>Einkaufen</t>
  </si>
  <si>
    <t>Insbesondere Erstellen eines Einkaufs- und Speiseplanes Das Einkaufen von Lebensmitteln und sonstigen notwendigen Bedarfsgegenständen der Hygiene und hauswirtschaftlichen Versorgung, wie z. B. Gesichtscreme und Putzmittel Unterbringung der eingekauften Gegenstände</t>
  </si>
  <si>
    <t>mehrfach in einem Einsatz abrechenbar</t>
  </si>
  <si>
    <t>0101015P</t>
  </si>
  <si>
    <t>0101015B</t>
  </si>
  <si>
    <t>bei Vorratseinkäufen 
1 x wöchentlich abrechenbar</t>
  </si>
  <si>
    <t>0101015C</t>
  </si>
  <si>
    <t>01010016</t>
  </si>
  <si>
    <t>Zubereitung einer warmen Mahlzeit in der Häuslichkeit des Pflegebedürftigen             (nicht Essen auf Rädern)</t>
  </si>
  <si>
    <t>Insbesondere Kochen einer Mahlzeit Bereitstellung der Nahrung Spülen des Geschirrs Reinigen des Arbeitsbereiches</t>
  </si>
  <si>
    <t>0101016P</t>
  </si>
  <si>
    <t>... für Poolteilnehmer</t>
  </si>
  <si>
    <t>01010021</t>
  </si>
  <si>
    <t>Zubereitung einer sonstigen Mahlzeit in der Häuslichkeit des Pflegebedürftigen</t>
  </si>
  <si>
    <t>Insbesondere Zubereitung einer sonstigen Mahlzeit Bereitstellung der Nahrung Spülen des Geschirrs Reinigen des Arbeitsbereiches</t>
  </si>
  <si>
    <t>0101021P</t>
  </si>
  <si>
    <t>01010018</t>
  </si>
  <si>
    <t>Trinken</t>
  </si>
  <si>
    <t xml:space="preserve">Umfasst das Anreichen und Motivieren zum Trinken sowie das Bereitstellen und Erneuern der Getränke.
</t>
  </si>
  <si>
    <r>
      <t xml:space="preserve">je Einsatz
</t>
    </r>
    <r>
      <rPr>
        <sz val="8"/>
        <rFont val="Arial"/>
        <family val="2"/>
      </rPr>
      <t>Der Leistungskomplex ist nicht in Verbindung mit LK 7, 16 und 17 wählbar.</t>
    </r>
  </si>
  <si>
    <t>01010029</t>
  </si>
  <si>
    <t>Pflegerische Betreuung</t>
  </si>
  <si>
    <t>0101029P</t>
  </si>
  <si>
    <t>01010031</t>
  </si>
  <si>
    <t>Anhang lI</t>
  </si>
  <si>
    <t>01010032</t>
  </si>
  <si>
    <t>Mitteilungen an die Pflegekasse</t>
  </si>
  <si>
    <t>Mitteilung nach § 3 des Rahmenvertrages Mitteilung nach § 10 des Rahmenvertrages Bericht nach § 23 des Rahmenvertrages</t>
  </si>
  <si>
    <t>Anhang III</t>
  </si>
  <si>
    <t>01010042</t>
  </si>
  <si>
    <t>01010043</t>
  </si>
  <si>
    <t>01010044</t>
  </si>
  <si>
    <t>01010045</t>
  </si>
  <si>
    <t>Anhang IV</t>
  </si>
  <si>
    <t>21 - ungünstige Zeiten</t>
  </si>
  <si>
    <t>Zuschlag</t>
  </si>
  <si>
    <t>je LK 1 x abrechenbar</t>
  </si>
  <si>
    <t>22 - ungünstige Tage</t>
  </si>
  <si>
    <t>Anhang V</t>
  </si>
  <si>
    <t>090801</t>
  </si>
  <si>
    <t>Pflegeeinsatz gemäß § 37 Abs. 3 SGB XI 
(Die Vergütung erfolgt gemäß den gesetzlichen Bestimmungen.)</t>
  </si>
  <si>
    <t>Pflegegrade 1 bis 3</t>
  </si>
  <si>
    <t xml:space="preserve">bis zu </t>
  </si>
  <si>
    <t>23,00 EUR</t>
  </si>
  <si>
    <t>Pflegegrade 4 bis 5</t>
  </si>
  <si>
    <t>Anlage 1</t>
  </si>
  <si>
    <t>Pflegebericht</t>
  </si>
  <si>
    <t>Der Pflegebericht ist die Anlage zum Anhang II</t>
  </si>
  <si>
    <t>Mehrere Versicherte in einer räumlichen Einheit erhalten       SGB V und SGB XI-Leistungen im gleichen Einsatz</t>
  </si>
  <si>
    <t>Leistungserbringung in einem Einsatz von mehreren Versicherten in einer räumlichen Einheit</t>
  </si>
  <si>
    <t>zeitgleiche Erbringung von SGB XI und SGB V-Leistungen</t>
  </si>
  <si>
    <t>0102013</t>
  </si>
  <si>
    <t>Zeitvergütung Grundpflege (Min)</t>
  </si>
  <si>
    <t>0102014</t>
  </si>
  <si>
    <t>Zeitvergütung Hauswirtschaft (Min)</t>
  </si>
  <si>
    <t>0102015</t>
  </si>
  <si>
    <t>Zeitvergütung Pflegerische Betreuung (Min)</t>
  </si>
  <si>
    <t>Gebührenpositionen der Vergütung nach Zeitaufwand</t>
  </si>
  <si>
    <t>0101011A</t>
  </si>
  <si>
    <t>01010033</t>
  </si>
  <si>
    <t>0101033A</t>
  </si>
  <si>
    <t>Unterstützung bei der Inanspruchnahme von Dienstleistungen</t>
  </si>
  <si>
    <t>bei dokumentierter Leistung nach 1 - 4 mehrfach je Einsatz abrechenbar</t>
  </si>
  <si>
    <t>Anhang Ib</t>
  </si>
  <si>
    <t>Anhang Ia</t>
  </si>
  <si>
    <t>Folgebesuch</t>
  </si>
  <si>
    <t>Erstbesuch</t>
  </si>
  <si>
    <t xml:space="preserve">Inhaltliche Schwerpunkte des Erstbesuches:
• Informationssammlung
• Erfassung des zusätzlichen Bedarfs
• Pflegeplanung,
• Kostenvoranschlag,
• Pflegevertrag
</t>
  </si>
  <si>
    <t>maximal 2 x jährlich</t>
  </si>
  <si>
    <t>nur einmalig abrechenbar</t>
  </si>
  <si>
    <t xml:space="preserve">Inhaltliche Schwerpunkte des Folgebesuches: 
1. Erhebung pflegerischer Risiken/Ressourcen und Beratung
2. Aktualisierung / Überarbeitung der Pflegeanamnese/Pflegeplanung
3. Überprüfung / Anpassung des Versorgungsumfanges / Hilfemixes
</t>
  </si>
  <si>
    <t>Diese Einsatzpauschale ist abrechnungsfähig, wenn der Versicherte bei einem zeitgleichen Einsatz auch andere Leistungen vom Pflegedienst erhält (HKP-Leistungen nach SGB V). In diesem Fall ist die jeweils zutreffende Einsatzpauschale 1 nur hälftig abrechenbar.</t>
  </si>
  <si>
    <t>Diese Einsatzpauschale ist abrechnungsfähig, wenn der Versicherte bei einem zeitgleichen Einsatz auch andere Leistungen vom Pflegedienst erhält (HKP-Leistungen nach SGB V). In diesem Fall ist die jeweils zutreffende Einsatzpauschale 2 nur hälftig abrechenbar.</t>
  </si>
  <si>
    <t xml:space="preserve">Diese Einsatzpauschale ist nur abrechnungsfähig wenn der Versicherte in seinem Haushalt ausschließlich Leistungen nach dieser Vergütungsvereinbarung erhält und tatsächlich Wegezeiten anfallen. </t>
  </si>
  <si>
    <t>Diese Einsatzpauschale ist abrechnungsfähig, wenn der Pflegedienst nach einer Anfahrt /einem Weg unmittelbar aufeinander folgend mehr als einen Versicherten unter einer Adresse versorgt. Dazu gehören insbesondere Einrichtungen des Betreuten Wohnens, Wohngemeinschaften oder Wohnhäuser, die einen geschlossenen Baukörper darstellen. Bei der Ermittlung der Anzahl der Versicherten ist unerheblich, von welchem Kostenträger der Versicherte Leistungen bezieht.</t>
  </si>
  <si>
    <t>Wegepauschale/ Einsatzpauschale</t>
  </si>
  <si>
    <t>Einsatzpauschale (EP) je Einsatz SGB XI;
nicht abrechnungsfähig, 
wenn die Einsatzpauschale 2 und 3a und 3b greift.</t>
  </si>
  <si>
    <t>Unterstützung von Aktivitäten im häuslichen Umfeld, die dem Zweck der Kommunikation und der Aufrechterhaltung sozialer Kontakte dienen. Unterstützung bei der Gestaltung des häuslichen Alltags, insbesondere Hilfen zur Entwicklung und Aufrechterhaltung einer Tagesstruktur, zur  Durchführung bedürfnisgerechter Beschäftigungen und zur Einhaltung eines bedürfnisgerechten Tag-/Nacht-Rhythmus.</t>
  </si>
  <si>
    <t xml:space="preserve">1. Unterstützung bei der Organisation / Organisation von Dienstleistungen durch Dritte
2. Organisatorische Tätigkeiten im Zusammenhang mit der Umsetzung von Dienstleistungen Dritter,
3. Unterstützungsleistungen bei der Regelung von finanziellen und administrativen Angelegenheiten,
4. Unterstützung bei der Organisation / Organisation von Terminen
</t>
  </si>
  <si>
    <t>0102016</t>
  </si>
  <si>
    <t>Zeitvergütung Sicherstellung der selbstverantworteten Haushaltsführung  (Min)</t>
  </si>
  <si>
    <t>0101020A</t>
  </si>
  <si>
    <t>Mehrere Versicherte in einer räumlichen Einheit erhalten SGB V und SGB XI-Leistungen im gleichen Einsatz</t>
  </si>
  <si>
    <t xml:space="preserve">Dieser Zuschlag ist abrechenbar für Leistungen, welche montags bis freitags  zwischen 20:00 - 6:00 Uhr und an Sonn- und Feiertagen sowie samstags ab 14:00 Uhr erbracht werden. </t>
  </si>
  <si>
    <t>EP 1</t>
  </si>
  <si>
    <t>EP 2</t>
  </si>
  <si>
    <t>EP 3a</t>
  </si>
  <si>
    <t>EP 3 b</t>
  </si>
  <si>
    <t>Beratungsbesuch gemäß § 37 Abs. 3 SGB XI</t>
  </si>
  <si>
    <t>Pflegegrade 1 bis 5</t>
  </si>
  <si>
    <t>je LK und EP 1 x abrechenbar</t>
  </si>
  <si>
    <t>Dieser Zuschlag ist abrechenbar für Leistungen und Wege, wenn die ausführende Pflegekraft zum Zeitpunkt der Leistungserbringung Zuschläge zu ungünstigen Zeiten gemäß tarifvertraglicher Regelung/kirchlicher Arbeitsvertragsrichtlinie, arbeitsvertraglicher Regelungen oder Vorstands-/Gesellschafterbeschluss mit Zahlungsverpflichtung vergütet bekommt. Gesetzliche Mindestvorgaben hinsichtlich des Zeitrahmens sind zu beachten.
Maßgeblich für die Abrechnung ist der Beginn der Leistungserbringung.</t>
  </si>
  <si>
    <t>Gesamtpreis in EURO incl. Azubi (normale Zeit)</t>
  </si>
  <si>
    <t>Gesamtpreis in EURO incl. Azubi (Dienst zu ungünstige Zeiten)</t>
  </si>
  <si>
    <t>Zuschlag Azubi bei Dienst zu ungüstigen Zeiten</t>
  </si>
  <si>
    <t>Zuschlag für Dienst zu ungüstigen Zeiten</t>
  </si>
  <si>
    <t>Preis in EURO (normale Leistung)</t>
  </si>
  <si>
    <t>Zuschlag Azubi 
für normale Leistungen</t>
  </si>
  <si>
    <r>
      <rPr>
        <b/>
        <sz val="10"/>
        <rFont val="Arial"/>
        <family val="2"/>
      </rPr>
      <t xml:space="preserve">27,57% Zuschlag
</t>
    </r>
    <r>
      <rPr>
        <sz val="10"/>
        <rFont val="Arial"/>
        <family val="2"/>
      </rPr>
      <t xml:space="preserve">
(Rundung des EUR-Betrages auf zwei Stellen nach dem Komma)</t>
    </r>
  </si>
  <si>
    <r>
      <rPr>
        <b/>
        <sz val="10"/>
        <rFont val="Arial"/>
        <family val="2"/>
      </rPr>
      <t>0,76% der Haupt- leistung</t>
    </r>
    <r>
      <rPr>
        <sz val="10"/>
        <rFont val="Arial"/>
        <family val="2"/>
      </rPr>
      <t xml:space="preserve"> (normaler Leistungs- komplex)</t>
    </r>
  </si>
  <si>
    <t>Punktwert eingeben: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</si>
</sst>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0"/>
    <numFmt numFmtId="165" formatCode="#,##0.00000\ [$EUR]"/>
    <numFmt numFmtId="166" formatCode="#,##0.00\ &quot;EUR&quot;"/>
  </numFmts>
  <fonts count="13"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b/>
      <sz val="18"/>
      <name val="Arial"/>
      <family val="2"/>
    </font>
    <font>
      <b/>
      <sz val="14"/>
      <name val="Arial"/>
      <family val="2"/>
    </font>
    <font>
      <sz val="10"/>
      <name val="Arial"/>
      <family val="2"/>
    </font>
    <font>
      <b/>
      <sz val="10"/>
      <name val="Arial"/>
      <family val="2"/>
    </font>
    <font>
      <sz val="8"/>
      <name val="Arial"/>
      <family val="2"/>
    </font>
    <font>
      <sz val="10"/>
      <color theme="1"/>
      <name val="Arial"/>
      <family val="2"/>
    </font>
    <font>
      <sz val="9"/>
      <name val="Arial"/>
      <family val="2"/>
    </font>
    <font>
      <sz val="9"/>
      <color theme="1"/>
      <name val="Arial"/>
      <family val="2"/>
    </font>
    <font>
      <b/>
      <sz val="11"/>
      <name val="Arial"/>
      <family val="2"/>
    </font>
  </fonts>
  <fills count="8">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2" tint="-9.9978637043366805E-2"/>
        <bgColor indexed="64"/>
      </patternFill>
    </fill>
  </fills>
  <borders count="110">
    <border>
      <left/>
      <right/>
      <top/>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dotted">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medium">
        <color indexed="64"/>
      </right>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dotted">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diagonal/>
    </border>
    <border>
      <left/>
      <right style="medium">
        <color indexed="64"/>
      </right>
      <top style="dotted">
        <color indexed="64"/>
      </top>
      <bottom/>
      <diagonal/>
    </border>
    <border>
      <left style="medium">
        <color indexed="64"/>
      </left>
      <right style="dotted">
        <color indexed="64"/>
      </right>
      <top style="thin">
        <color indexed="64"/>
      </top>
      <bottom/>
      <diagonal/>
    </border>
    <border>
      <left/>
      <right style="medium">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style="medium">
        <color indexed="64"/>
      </right>
      <top style="dotted">
        <color indexed="64"/>
      </top>
      <bottom style="thin">
        <color indexed="64"/>
      </bottom>
      <diagonal/>
    </border>
    <border>
      <left style="dotted">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top/>
      <bottom style="medium">
        <color indexed="64"/>
      </bottom>
      <diagonal/>
    </border>
    <border>
      <left style="dotted">
        <color indexed="64"/>
      </left>
      <right style="medium">
        <color indexed="64"/>
      </right>
      <top/>
      <bottom style="medium">
        <color indexed="64"/>
      </bottom>
      <diagonal/>
    </border>
    <border>
      <left style="dotted">
        <color indexed="64"/>
      </left>
      <right/>
      <top/>
      <bottom/>
      <diagonal/>
    </border>
    <border>
      <left/>
      <right style="medium">
        <color indexed="64"/>
      </right>
      <top/>
      <bottom/>
      <diagonal/>
    </border>
    <border>
      <left style="thin">
        <color indexed="64"/>
      </left>
      <right style="dotted">
        <color indexed="64"/>
      </right>
      <top/>
      <bottom style="medium">
        <color indexed="64"/>
      </bottom>
      <diagonal/>
    </border>
    <border>
      <left style="medium">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dotted">
        <color indexed="64"/>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dotted">
        <color indexed="64"/>
      </bottom>
      <diagonal/>
    </border>
    <border>
      <left style="medium">
        <color indexed="64"/>
      </left>
      <right style="dashed">
        <color indexed="64"/>
      </right>
      <top style="dotted">
        <color indexed="64"/>
      </top>
      <bottom style="thin">
        <color indexed="64"/>
      </bottom>
      <diagonal/>
    </border>
    <border>
      <left style="medium">
        <color indexed="64"/>
      </left>
      <right style="dashed">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diagonal/>
    </border>
    <border diagonalUp="1" diagonalDown="1">
      <left style="dotted">
        <color indexed="64"/>
      </left>
      <right style="dotted">
        <color indexed="64"/>
      </right>
      <top style="thin">
        <color indexed="64"/>
      </top>
      <bottom/>
      <diagonal style="dotted">
        <color indexed="64"/>
      </diagonal>
    </border>
    <border diagonalUp="1" diagonalDown="1">
      <left style="dotted">
        <color indexed="64"/>
      </left>
      <right style="dotted">
        <color indexed="64"/>
      </right>
      <top/>
      <bottom/>
      <diagonal style="dotted">
        <color indexed="64"/>
      </diagonal>
    </border>
    <border>
      <left style="medium">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mediumDashed">
        <color indexed="64"/>
      </left>
      <right style="dotted">
        <color indexed="64"/>
      </right>
      <top style="medium">
        <color indexed="64"/>
      </top>
      <bottom style="medium">
        <color indexed="64"/>
      </bottom>
      <diagonal/>
    </border>
    <border>
      <left style="mediumDashed">
        <color indexed="64"/>
      </left>
      <right style="dotted">
        <color indexed="64"/>
      </right>
      <top style="medium">
        <color indexed="64"/>
      </top>
      <bottom style="thin">
        <color indexed="64"/>
      </bottom>
      <diagonal/>
    </border>
    <border>
      <left style="mediumDashed">
        <color indexed="64"/>
      </left>
      <right style="dotted">
        <color indexed="64"/>
      </right>
      <top style="thin">
        <color indexed="64"/>
      </top>
      <bottom style="thin">
        <color indexed="64"/>
      </bottom>
      <diagonal/>
    </border>
    <border>
      <left style="mediumDashed">
        <color indexed="64"/>
      </left>
      <right style="dotted">
        <color indexed="64"/>
      </right>
      <top style="thin">
        <color indexed="64"/>
      </top>
      <bottom style="dotted">
        <color indexed="64"/>
      </bottom>
      <diagonal/>
    </border>
    <border>
      <left style="mediumDashed">
        <color indexed="64"/>
      </left>
      <right style="dotted">
        <color indexed="64"/>
      </right>
      <top style="dotted">
        <color indexed="64"/>
      </top>
      <bottom style="thin">
        <color indexed="64"/>
      </bottom>
      <diagonal/>
    </border>
    <border>
      <left style="mediumDashed">
        <color indexed="64"/>
      </left>
      <right style="dotted">
        <color indexed="64"/>
      </right>
      <top style="dotted">
        <color indexed="64"/>
      </top>
      <bottom style="dotted">
        <color indexed="64"/>
      </bottom>
      <diagonal/>
    </border>
    <border>
      <left style="mediumDashed">
        <color indexed="64"/>
      </left>
      <right style="dotted">
        <color indexed="64"/>
      </right>
      <top style="dotted">
        <color indexed="64"/>
      </top>
      <bottom style="medium">
        <color indexed="64"/>
      </bottom>
      <diagonal/>
    </border>
    <border>
      <left style="mediumDashed">
        <color indexed="64"/>
      </left>
      <right style="dotted">
        <color indexed="64"/>
      </right>
      <top/>
      <bottom style="thin">
        <color indexed="64"/>
      </bottom>
      <diagonal/>
    </border>
    <border>
      <left style="mediumDashed">
        <color indexed="64"/>
      </left>
      <right style="dotted">
        <color indexed="64"/>
      </right>
      <top/>
      <bottom style="dotted">
        <color indexed="64"/>
      </bottom>
      <diagonal/>
    </border>
    <border>
      <left style="mediumDashed">
        <color indexed="64"/>
      </left>
      <right style="dotted">
        <color indexed="64"/>
      </right>
      <top style="dotted">
        <color indexed="64"/>
      </top>
      <bottom/>
      <diagonal/>
    </border>
    <border diagonalUp="1" diagonalDown="1">
      <left style="mediumDashed">
        <color indexed="64"/>
      </left>
      <right style="dotted">
        <color indexed="64"/>
      </right>
      <top style="thin">
        <color indexed="64"/>
      </top>
      <bottom/>
      <diagonal style="dotted">
        <color indexed="64"/>
      </diagonal>
    </border>
    <border diagonalUp="1" diagonalDown="1">
      <left style="mediumDashed">
        <color indexed="64"/>
      </left>
      <right style="dotted">
        <color indexed="64"/>
      </right>
      <top/>
      <bottom/>
      <diagonal style="dotted">
        <color indexed="64"/>
      </diagonal>
    </border>
    <border diagonalUp="1" diagonalDown="1">
      <left style="medium">
        <color indexed="64"/>
      </left>
      <right style="dashed">
        <color indexed="64"/>
      </right>
      <top style="thin">
        <color indexed="64"/>
      </top>
      <bottom/>
      <diagonal style="dotted">
        <color indexed="64"/>
      </diagonal>
    </border>
    <border diagonalUp="1" diagonalDown="1">
      <left style="dashed">
        <color indexed="64"/>
      </left>
      <right style="medium">
        <color indexed="64"/>
      </right>
      <top style="thin">
        <color indexed="64"/>
      </top>
      <bottom/>
      <diagonal style="dotted">
        <color indexed="64"/>
      </diagonal>
    </border>
    <border diagonalUp="1" diagonalDown="1">
      <left style="medium">
        <color indexed="64"/>
      </left>
      <right style="dashed">
        <color indexed="64"/>
      </right>
      <top/>
      <bottom style="thin">
        <color indexed="64"/>
      </bottom>
      <diagonal style="dotted">
        <color indexed="64"/>
      </diagonal>
    </border>
    <border diagonalUp="1" diagonalDown="1">
      <left style="dashed">
        <color indexed="64"/>
      </left>
      <right style="medium">
        <color indexed="64"/>
      </right>
      <top/>
      <bottom style="thin">
        <color indexed="64"/>
      </bottom>
      <diagonal style="dotted">
        <color indexed="64"/>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mediumDashed">
        <color indexed="64"/>
      </left>
      <right style="dott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321">
    <xf numFmtId="0" fontId="0" fillId="0" borderId="0" xfId="0"/>
    <xf numFmtId="165" fontId="5" fillId="2" borderId="0" xfId="0" applyNumberFormat="1" applyFont="1" applyFill="1" applyBorder="1" applyAlignment="1">
      <alignment horizontal="center" vertical="center"/>
    </xf>
    <xf numFmtId="0" fontId="6" fillId="0" borderId="0" xfId="0" applyFont="1" applyAlignment="1">
      <alignment vertical="center"/>
    </xf>
    <xf numFmtId="0" fontId="7" fillId="3"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3" borderId="3"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166" fontId="7" fillId="3" borderId="5" xfId="0" applyNumberFormat="1" applyFont="1" applyFill="1" applyBorder="1" applyAlignment="1">
      <alignment horizontal="center" vertical="center" wrapText="1"/>
    </xf>
    <xf numFmtId="0" fontId="6" fillId="0" borderId="6" xfId="0" applyFont="1" applyBorder="1" applyAlignment="1">
      <alignment horizontal="center" vertical="center"/>
    </xf>
    <xf numFmtId="49" fontId="6" fillId="5" borderId="7" xfId="0" applyNumberFormat="1" applyFont="1" applyFill="1" applyBorder="1" applyAlignment="1" applyProtection="1">
      <alignment horizontal="center" vertical="center"/>
    </xf>
    <xf numFmtId="0" fontId="6" fillId="0" borderId="7" xfId="0" applyFont="1" applyBorder="1" applyAlignment="1">
      <alignment vertical="center" wrapText="1"/>
    </xf>
    <xf numFmtId="0" fontId="6" fillId="0" borderId="7" xfId="0" applyFont="1" applyBorder="1" applyAlignment="1">
      <alignment horizontal="center" vertical="center"/>
    </xf>
    <xf numFmtId="166" fontId="6" fillId="0" borderId="8" xfId="0" applyNumberFormat="1" applyFont="1" applyBorder="1" applyAlignment="1">
      <alignment horizontal="center" vertical="center"/>
    </xf>
    <xf numFmtId="0" fontId="7" fillId="0" borderId="0" xfId="0" applyFont="1" applyAlignment="1">
      <alignment vertical="center" wrapText="1"/>
    </xf>
    <xf numFmtId="0" fontId="6" fillId="0" borderId="9" xfId="0" applyFont="1" applyBorder="1" applyAlignment="1">
      <alignment horizontal="center" vertical="center"/>
    </xf>
    <xf numFmtId="49" fontId="6" fillId="5" borderId="9" xfId="0" applyNumberFormat="1" applyFont="1" applyFill="1" applyBorder="1" applyAlignment="1" applyProtection="1">
      <alignment horizontal="center" vertical="center"/>
    </xf>
    <xf numFmtId="0" fontId="6" fillId="0" borderId="9" xfId="0" applyFont="1" applyBorder="1" applyAlignment="1">
      <alignment vertical="center" wrapText="1"/>
    </xf>
    <xf numFmtId="0" fontId="6" fillId="0" borderId="9" xfId="0" applyFont="1" applyBorder="1" applyAlignment="1">
      <alignment horizontal="center" vertical="center" wrapText="1"/>
    </xf>
    <xf numFmtId="166" fontId="6" fillId="0" borderId="10" xfId="0" applyNumberFormat="1" applyFont="1" applyBorder="1" applyAlignment="1">
      <alignment horizontal="center" vertical="center"/>
    </xf>
    <xf numFmtId="0" fontId="6" fillId="0" borderId="11" xfId="0" applyFont="1" applyBorder="1" applyAlignment="1">
      <alignment horizontal="center" vertical="center"/>
    </xf>
    <xf numFmtId="49" fontId="6" fillId="5" borderId="11" xfId="0" applyNumberFormat="1" applyFont="1" applyFill="1" applyBorder="1" applyAlignment="1" applyProtection="1">
      <alignment horizontal="center"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166" fontId="6" fillId="0" borderId="12" xfId="0" applyNumberFormat="1" applyFont="1" applyBorder="1" applyAlignment="1">
      <alignment horizontal="center" vertical="center"/>
    </xf>
    <xf numFmtId="0" fontId="6" fillId="0" borderId="13" xfId="0" applyFont="1" applyBorder="1" applyAlignment="1">
      <alignment horizontal="center" vertical="center"/>
    </xf>
    <xf numFmtId="49" fontId="6" fillId="5" borderId="13" xfId="0" applyNumberFormat="1" applyFont="1" applyFill="1" applyBorder="1" applyAlignment="1" applyProtection="1">
      <alignment horizontal="center" vertical="center"/>
    </xf>
    <xf numFmtId="0" fontId="6" fillId="0" borderId="13" xfId="0" applyFont="1" applyBorder="1" applyAlignment="1">
      <alignment vertical="center" wrapText="1"/>
    </xf>
    <xf numFmtId="0" fontId="6" fillId="0" borderId="13" xfId="0" applyFont="1" applyBorder="1" applyAlignment="1">
      <alignment horizontal="center" vertical="center" wrapText="1"/>
    </xf>
    <xf numFmtId="166" fontId="6" fillId="0" borderId="14" xfId="0" applyNumberFormat="1" applyFont="1" applyBorder="1" applyAlignment="1">
      <alignment horizontal="center" vertical="center"/>
    </xf>
    <xf numFmtId="49" fontId="6" fillId="5" borderId="16" xfId="0" applyNumberFormat="1" applyFont="1" applyFill="1" applyBorder="1" applyAlignment="1" applyProtection="1">
      <alignment horizontal="center" vertical="center"/>
    </xf>
    <xf numFmtId="0" fontId="6" fillId="0" borderId="17" xfId="0" applyFont="1" applyBorder="1" applyAlignment="1">
      <alignment horizontal="center" vertical="center"/>
    </xf>
    <xf numFmtId="166" fontId="6" fillId="0" borderId="18" xfId="0" applyNumberFormat="1" applyFont="1" applyBorder="1" applyAlignment="1">
      <alignment horizontal="center" vertical="center"/>
    </xf>
    <xf numFmtId="49" fontId="6" fillId="5" borderId="19" xfId="0" applyNumberFormat="1" applyFont="1" applyFill="1" applyBorder="1" applyAlignment="1" applyProtection="1">
      <alignment horizontal="center" vertical="center"/>
    </xf>
    <xf numFmtId="0" fontId="9" fillId="0" borderId="0" xfId="0" applyFont="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49" fontId="6" fillId="5" borderId="22" xfId="0" applyNumberFormat="1" applyFont="1" applyFill="1" applyBorder="1" applyAlignment="1" applyProtection="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49" fontId="6" fillId="5" borderId="26" xfId="0" applyNumberFormat="1" applyFont="1" applyFill="1" applyBorder="1" applyAlignment="1" applyProtection="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center" vertical="center"/>
    </xf>
    <xf numFmtId="49" fontId="6" fillId="5" borderId="11" xfId="0" applyNumberFormat="1" applyFont="1" applyFill="1" applyBorder="1" applyAlignment="1" applyProtection="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left" vertical="center" wrapText="1"/>
    </xf>
    <xf numFmtId="166" fontId="6" fillId="0" borderId="33" xfId="0" applyNumberFormat="1" applyFont="1" applyBorder="1" applyAlignment="1">
      <alignment horizontal="center" vertical="center"/>
    </xf>
    <xf numFmtId="49" fontId="6" fillId="5" borderId="34" xfId="0" applyNumberFormat="1" applyFont="1" applyFill="1" applyBorder="1" applyAlignment="1" applyProtection="1">
      <alignment horizontal="center" vertical="center"/>
    </xf>
    <xf numFmtId="49" fontId="6" fillId="5" borderId="35" xfId="0" applyNumberFormat="1" applyFont="1" applyFill="1" applyBorder="1" applyAlignment="1" applyProtection="1">
      <alignment horizontal="center" vertical="center"/>
    </xf>
    <xf numFmtId="0" fontId="6" fillId="0" borderId="36" xfId="0" applyFont="1" applyBorder="1" applyAlignment="1">
      <alignment horizontal="center" vertical="center"/>
    </xf>
    <xf numFmtId="49" fontId="6" fillId="5" borderId="37" xfId="0" applyNumberFormat="1" applyFont="1" applyFill="1" applyBorder="1" applyAlignment="1" applyProtection="1">
      <alignment horizontal="center" vertical="center"/>
    </xf>
    <xf numFmtId="0" fontId="6" fillId="0" borderId="38" xfId="0" applyFont="1" applyBorder="1" applyAlignment="1">
      <alignment horizontal="center" vertical="center"/>
    </xf>
    <xf numFmtId="49" fontId="6" fillId="5" borderId="39" xfId="0" applyNumberFormat="1" applyFont="1" applyFill="1" applyBorder="1" applyAlignment="1">
      <alignment horizontal="center" vertical="center"/>
    </xf>
    <xf numFmtId="166" fontId="6" fillId="0" borderId="46" xfId="0" applyNumberFormat="1" applyFont="1" applyBorder="1" applyAlignment="1">
      <alignment horizontal="center" vertical="center"/>
    </xf>
    <xf numFmtId="0" fontId="6" fillId="0" borderId="34" xfId="0" applyFont="1" applyBorder="1" applyAlignment="1">
      <alignment horizontal="center" vertical="center"/>
    </xf>
    <xf numFmtId="49" fontId="6" fillId="5" borderId="11" xfId="0" applyNumberFormat="1" applyFont="1" applyFill="1" applyBorder="1" applyAlignment="1" applyProtection="1">
      <alignment horizontal="center" vertical="top" wrapText="1"/>
    </xf>
    <xf numFmtId="49" fontId="6" fillId="5" borderId="26" xfId="0" applyNumberFormat="1" applyFont="1" applyFill="1" applyBorder="1" applyAlignment="1" applyProtection="1">
      <alignment horizontal="center" vertical="top" wrapText="1"/>
    </xf>
    <xf numFmtId="49" fontId="6" fillId="5" borderId="11" xfId="0" applyNumberFormat="1" applyFont="1" applyFill="1" applyBorder="1" applyAlignment="1">
      <alignment horizontal="center" vertical="center"/>
    </xf>
    <xf numFmtId="49" fontId="6" fillId="5" borderId="26" xfId="0" applyNumberFormat="1" applyFont="1" applyFill="1" applyBorder="1" applyAlignment="1">
      <alignment horizontal="center" vertical="center"/>
    </xf>
    <xf numFmtId="166" fontId="6" fillId="0" borderId="51" xfId="0" applyNumberFormat="1" applyFont="1" applyBorder="1" applyAlignment="1">
      <alignment horizontal="center" vertical="center"/>
    </xf>
    <xf numFmtId="0" fontId="6" fillId="5" borderId="53" xfId="0" applyFont="1" applyFill="1" applyBorder="1" applyAlignment="1">
      <alignment horizontal="center" vertical="center"/>
    </xf>
    <xf numFmtId="0" fontId="6" fillId="0" borderId="41" xfId="0" applyFont="1" applyBorder="1" applyAlignment="1">
      <alignment vertical="center" wrapText="1"/>
    </xf>
    <xf numFmtId="0" fontId="6" fillId="0" borderId="41" xfId="0" applyFont="1" applyBorder="1" applyAlignment="1">
      <alignment horizontal="center" vertical="center" wrapText="1"/>
    </xf>
    <xf numFmtId="0" fontId="6" fillId="0" borderId="54" xfId="0" applyFont="1" applyBorder="1" applyAlignment="1">
      <alignment horizontal="center" vertical="center"/>
    </xf>
    <xf numFmtId="166" fontId="6" fillId="0" borderId="55" xfId="0" applyNumberFormat="1" applyFont="1" applyBorder="1" applyAlignment="1">
      <alignment horizontal="center" vertical="center"/>
    </xf>
    <xf numFmtId="0" fontId="6" fillId="0" borderId="0" xfId="0" applyFont="1" applyAlignment="1">
      <alignment horizontal="center" vertical="center"/>
    </xf>
    <xf numFmtId="0" fontId="6" fillId="5" borderId="0" xfId="0" applyFont="1" applyFill="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166" fontId="6" fillId="0" borderId="0" xfId="0" applyNumberFormat="1" applyFont="1" applyAlignment="1">
      <alignment horizontal="center" vertical="center"/>
    </xf>
    <xf numFmtId="0" fontId="6" fillId="0" borderId="56" xfId="0" applyFont="1" applyBorder="1" applyAlignment="1">
      <alignment horizontal="center" vertical="center"/>
    </xf>
    <xf numFmtId="49" fontId="6" fillId="5" borderId="42" xfId="0" applyNumberFormat="1" applyFont="1" applyFill="1" applyBorder="1" applyAlignment="1" applyProtection="1">
      <alignment horizontal="center" vertical="center" wrapText="1"/>
    </xf>
    <xf numFmtId="0" fontId="6" fillId="0" borderId="57" xfId="0" applyFont="1" applyBorder="1" applyAlignment="1">
      <alignment vertical="center" wrapText="1"/>
    </xf>
    <xf numFmtId="0" fontId="6" fillId="0" borderId="42" xfId="0" applyFont="1" applyFill="1" applyBorder="1" applyAlignment="1" applyProtection="1">
      <alignment vertical="center" wrapText="1"/>
    </xf>
    <xf numFmtId="0" fontId="1" fillId="0" borderId="57" xfId="0" applyFont="1" applyBorder="1" applyAlignment="1">
      <alignment horizontal="center" vertical="center" wrapText="1"/>
    </xf>
    <xf numFmtId="0" fontId="6" fillId="0" borderId="58" xfId="0" applyFont="1" applyBorder="1" applyAlignment="1">
      <alignment horizontal="center" vertical="center"/>
    </xf>
    <xf numFmtId="0" fontId="6" fillId="0" borderId="60" xfId="0" applyFont="1" applyBorder="1" applyAlignment="1">
      <alignment horizontal="center" vertical="center"/>
    </xf>
    <xf numFmtId="49" fontId="6" fillId="5" borderId="34" xfId="0" applyNumberFormat="1" applyFont="1" applyFill="1" applyBorder="1" applyAlignment="1" applyProtection="1">
      <alignment horizontal="center" vertical="center" wrapText="1"/>
    </xf>
    <xf numFmtId="0" fontId="6" fillId="0" borderId="34" xfId="0" applyFont="1" applyBorder="1" applyAlignment="1">
      <alignment vertical="center" wrapText="1"/>
    </xf>
    <xf numFmtId="0" fontId="6" fillId="0" borderId="34" xfId="0" applyFont="1" applyFill="1" applyBorder="1" applyAlignment="1" applyProtection="1">
      <alignment vertical="center" wrapText="1"/>
    </xf>
    <xf numFmtId="0" fontId="1" fillId="0" borderId="34" xfId="0" applyFont="1" applyBorder="1" applyAlignment="1">
      <alignment horizontal="center" vertical="center" wrapText="1"/>
    </xf>
    <xf numFmtId="0" fontId="9" fillId="0" borderId="52" xfId="0" applyFont="1" applyBorder="1" applyAlignment="1">
      <alignment vertical="center" wrapText="1"/>
    </xf>
    <xf numFmtId="0" fontId="6" fillId="0" borderId="61" xfId="0" applyFont="1" applyBorder="1" applyAlignment="1">
      <alignment horizontal="center" vertical="center"/>
    </xf>
    <xf numFmtId="0" fontId="5" fillId="0" borderId="0" xfId="0" applyFont="1" applyAlignment="1">
      <alignment horizontal="left" vertical="center"/>
    </xf>
    <xf numFmtId="0" fontId="6" fillId="0" borderId="23" xfId="0" applyFont="1" applyBorder="1" applyAlignment="1">
      <alignment vertical="center" wrapText="1"/>
    </xf>
    <xf numFmtId="0" fontId="6" fillId="0" borderId="7" xfId="0" applyFont="1" applyBorder="1" applyAlignment="1">
      <alignment horizontal="left" vertical="center" wrapText="1"/>
    </xf>
    <xf numFmtId="0" fontId="6" fillId="0" borderId="29" xfId="0" applyFont="1" applyBorder="1" applyAlignment="1">
      <alignment horizontal="center" vertical="center"/>
    </xf>
    <xf numFmtId="0" fontId="6" fillId="0" borderId="23" xfId="0" applyFont="1" applyBorder="1" applyAlignment="1">
      <alignment horizontal="left" vertical="center" wrapText="1"/>
    </xf>
    <xf numFmtId="0" fontId="6" fillId="0" borderId="7" xfId="0" applyFont="1" applyBorder="1" applyAlignment="1">
      <alignment horizontal="center" vertical="center" wrapText="1"/>
    </xf>
    <xf numFmtId="0" fontId="6" fillId="0" borderId="27" xfId="0" applyFont="1" applyBorder="1" applyAlignment="1">
      <alignment vertical="center" wrapText="1"/>
    </xf>
    <xf numFmtId="0" fontId="6" fillId="0" borderId="27" xfId="0" applyFont="1" applyBorder="1" applyAlignment="1">
      <alignment horizontal="center" vertical="center" wrapText="1"/>
    </xf>
    <xf numFmtId="166" fontId="6" fillId="0" borderId="31" xfId="0" applyNumberFormat="1" applyFont="1" applyBorder="1" applyAlignment="1">
      <alignment horizontal="center" vertical="center"/>
    </xf>
    <xf numFmtId="0" fontId="6" fillId="0" borderId="63" xfId="0" applyFont="1" applyBorder="1" applyAlignment="1">
      <alignment horizontal="center" vertical="center"/>
    </xf>
    <xf numFmtId="49" fontId="6" fillId="5" borderId="13" xfId="0" applyNumberFormat="1" applyFont="1" applyFill="1" applyBorder="1" applyAlignment="1">
      <alignment horizontal="center" vertical="center"/>
    </xf>
    <xf numFmtId="0" fontId="7" fillId="0" borderId="52" xfId="0" applyFont="1" applyBorder="1" applyAlignment="1">
      <alignment horizontal="center" vertical="center"/>
    </xf>
    <xf numFmtId="0" fontId="6" fillId="0" borderId="47" xfId="0" applyFont="1" applyBorder="1" applyAlignment="1">
      <alignment horizontal="center" vertical="center"/>
    </xf>
    <xf numFmtId="49" fontId="6" fillId="5" borderId="43" xfId="0" applyNumberFormat="1" applyFont="1" applyFill="1" applyBorder="1" applyAlignment="1" applyProtection="1">
      <alignment horizontal="center" vertical="center" wrapText="1"/>
    </xf>
    <xf numFmtId="0" fontId="6" fillId="0" borderId="43" xfId="0" applyFont="1" applyFill="1" applyBorder="1" applyAlignment="1" applyProtection="1">
      <alignment vertical="center" wrapText="1"/>
    </xf>
    <xf numFmtId="0" fontId="1" fillId="0" borderId="7" xfId="0" applyFont="1" applyBorder="1" applyAlignment="1">
      <alignment horizontal="center" vertical="center" wrapText="1"/>
    </xf>
    <xf numFmtId="49" fontId="6" fillId="0" borderId="11" xfId="0" applyNumberFormat="1" applyFont="1" applyFill="1" applyBorder="1" applyAlignment="1" applyProtection="1">
      <alignment horizontal="center" vertical="center"/>
    </xf>
    <xf numFmtId="0" fontId="11" fillId="0" borderId="32" xfId="0" applyFont="1" applyFill="1" applyBorder="1" applyAlignment="1">
      <alignment vertical="center" wrapText="1"/>
    </xf>
    <xf numFmtId="0" fontId="10" fillId="0" borderId="11" xfId="0" applyFont="1" applyFill="1" applyBorder="1" applyAlignment="1">
      <alignment horizontal="center" vertical="center" wrapText="1"/>
    </xf>
    <xf numFmtId="0" fontId="6" fillId="0" borderId="11" xfId="0" applyFont="1" applyFill="1" applyBorder="1" applyAlignment="1">
      <alignment horizontal="center" vertical="center"/>
    </xf>
    <xf numFmtId="166" fontId="6" fillId="0" borderId="46" xfId="0" applyNumberFormat="1" applyFont="1" applyFill="1" applyBorder="1" applyAlignment="1">
      <alignment horizontal="center" vertical="center"/>
    </xf>
    <xf numFmtId="49" fontId="6" fillId="0" borderId="34" xfId="0" applyNumberFormat="1" applyFont="1" applyFill="1" applyBorder="1" applyAlignment="1" applyProtection="1">
      <alignment horizontal="center" vertical="center"/>
    </xf>
    <xf numFmtId="0" fontId="10" fillId="0" borderId="34" xfId="0" applyFont="1" applyFill="1" applyBorder="1" applyAlignment="1">
      <alignment vertical="center" wrapText="1"/>
    </xf>
    <xf numFmtId="0" fontId="6" fillId="0" borderId="34" xfId="0" applyFont="1" applyFill="1" applyBorder="1" applyAlignment="1">
      <alignment horizontal="center" vertical="center"/>
    </xf>
    <xf numFmtId="166" fontId="6" fillId="0" borderId="44" xfId="0" applyNumberFormat="1" applyFont="1" applyFill="1" applyBorder="1" applyAlignment="1">
      <alignment horizontal="center" vertical="center"/>
    </xf>
    <xf numFmtId="49" fontId="6" fillId="0" borderId="32" xfId="0" applyNumberFormat="1" applyFont="1" applyFill="1" applyBorder="1" applyAlignment="1" applyProtection="1">
      <alignment horizontal="center" vertical="center"/>
    </xf>
    <xf numFmtId="49" fontId="6" fillId="0" borderId="26" xfId="0" applyNumberFormat="1" applyFont="1" applyFill="1" applyBorder="1" applyAlignment="1" applyProtection="1">
      <alignment horizontal="center" vertical="center"/>
    </xf>
    <xf numFmtId="0" fontId="10" fillId="0" borderId="13" xfId="0" applyFont="1" applyFill="1" applyBorder="1" applyAlignment="1">
      <alignment horizontal="center" vertical="center" wrapText="1"/>
    </xf>
    <xf numFmtId="0" fontId="6" fillId="0" borderId="13" xfId="0" applyFont="1" applyFill="1" applyBorder="1" applyAlignment="1">
      <alignment horizontal="center" vertical="center"/>
    </xf>
    <xf numFmtId="166" fontId="6" fillId="0" borderId="49" xfId="0" applyNumberFormat="1" applyFont="1" applyFill="1" applyBorder="1" applyAlignment="1">
      <alignment horizontal="center" vertical="center"/>
    </xf>
    <xf numFmtId="49" fontId="6" fillId="0" borderId="40" xfId="0" applyNumberFormat="1" applyFont="1" applyFill="1" applyBorder="1" applyAlignment="1" applyProtection="1">
      <alignment horizontal="center" vertical="center" wrapText="1"/>
    </xf>
    <xf numFmtId="0" fontId="9" fillId="0" borderId="41" xfId="0" applyFont="1" applyFill="1" applyBorder="1" applyAlignment="1">
      <alignment vertical="center" wrapText="1"/>
    </xf>
    <xf numFmtId="0" fontId="6" fillId="0" borderId="40" xfId="0" applyFont="1" applyFill="1" applyBorder="1" applyAlignment="1" applyProtection="1">
      <alignment vertical="center" wrapText="1"/>
    </xf>
    <xf numFmtId="0" fontId="1" fillId="0" borderId="41" xfId="0" applyFont="1" applyFill="1" applyBorder="1" applyAlignment="1">
      <alignment horizontal="center" vertical="center" wrapText="1"/>
    </xf>
    <xf numFmtId="49" fontId="6" fillId="0" borderId="11" xfId="0" applyNumberFormat="1" applyFont="1" applyFill="1" applyBorder="1" applyAlignment="1">
      <alignment horizontal="center" vertical="center"/>
    </xf>
    <xf numFmtId="0" fontId="6" fillId="0" borderId="7" xfId="0" applyFont="1" applyFill="1" applyBorder="1" applyAlignment="1">
      <alignment vertical="center" wrapText="1"/>
    </xf>
    <xf numFmtId="0" fontId="6" fillId="0" borderId="63" xfId="0" applyFont="1" applyFill="1" applyBorder="1" applyAlignment="1">
      <alignment horizontal="center" vertical="center"/>
    </xf>
    <xf numFmtId="166" fontId="6" fillId="0" borderId="64"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0" fontId="6" fillId="0" borderId="40" xfId="0" applyFont="1" applyFill="1" applyBorder="1" applyAlignment="1">
      <alignment vertical="center" wrapText="1"/>
    </xf>
    <xf numFmtId="0" fontId="7" fillId="0" borderId="66" xfId="0" applyFont="1" applyFill="1" applyBorder="1" applyAlignment="1" applyProtection="1">
      <alignment horizontal="center" vertical="center"/>
    </xf>
    <xf numFmtId="49" fontId="6" fillId="0" borderId="67" xfId="0" applyNumberFormat="1" applyFont="1" applyFill="1" applyBorder="1" applyAlignment="1" applyProtection="1">
      <alignment horizontal="center" vertical="center"/>
    </xf>
    <xf numFmtId="0" fontId="6" fillId="0" borderId="68" xfId="0" applyFont="1" applyFill="1" applyBorder="1" applyAlignment="1">
      <alignment vertical="center" wrapText="1"/>
    </xf>
    <xf numFmtId="0" fontId="6" fillId="0" borderId="68" xfId="0" applyFont="1" applyFill="1" applyBorder="1" applyAlignment="1" applyProtection="1">
      <alignment vertical="center" wrapText="1"/>
    </xf>
    <xf numFmtId="0" fontId="6" fillId="0" borderId="68" xfId="0" applyFont="1" applyFill="1" applyBorder="1" applyAlignment="1" applyProtection="1">
      <alignment vertical="top" wrapText="1"/>
    </xf>
    <xf numFmtId="0" fontId="6" fillId="0" borderId="68" xfId="0" applyFont="1" applyFill="1" applyBorder="1" applyAlignment="1" applyProtection="1">
      <alignment horizontal="center" vertical="center" wrapText="1"/>
    </xf>
    <xf numFmtId="0" fontId="6" fillId="0" borderId="68" xfId="0" applyFont="1" applyFill="1" applyBorder="1" applyAlignment="1">
      <alignment horizontal="center" vertical="center"/>
    </xf>
    <xf numFmtId="166" fontId="6" fillId="0" borderId="69" xfId="0" applyNumberFormat="1" applyFont="1" applyFill="1" applyBorder="1" applyAlignment="1">
      <alignment horizontal="center" vertical="center"/>
    </xf>
    <xf numFmtId="0" fontId="7" fillId="0" borderId="48" xfId="0" applyFont="1" applyFill="1" applyBorder="1" applyAlignment="1" applyProtection="1">
      <alignment horizontal="center" vertical="center"/>
    </xf>
    <xf numFmtId="0" fontId="6" fillId="0" borderId="27" xfId="0" applyFont="1" applyFill="1" applyBorder="1" applyAlignment="1">
      <alignment vertical="center" wrapText="1"/>
    </xf>
    <xf numFmtId="0" fontId="6" fillId="0" borderId="27" xfId="0" applyFont="1" applyFill="1" applyBorder="1" applyAlignment="1" applyProtection="1">
      <alignment vertical="center" wrapText="1"/>
    </xf>
    <xf numFmtId="0" fontId="6" fillId="0" borderId="27" xfId="0" applyFont="1" applyFill="1" applyBorder="1" applyAlignment="1" applyProtection="1">
      <alignment vertical="top" wrapText="1"/>
    </xf>
    <xf numFmtId="0" fontId="6" fillId="0" borderId="27" xfId="0" applyFont="1" applyFill="1" applyBorder="1" applyAlignment="1" applyProtection="1">
      <alignment horizontal="center" vertical="center" wrapText="1"/>
    </xf>
    <xf numFmtId="0" fontId="6" fillId="0" borderId="27" xfId="0" applyFont="1" applyFill="1" applyBorder="1" applyAlignment="1">
      <alignment horizontal="center" vertical="center"/>
    </xf>
    <xf numFmtId="166" fontId="6" fillId="0" borderId="51" xfId="0" applyNumberFormat="1" applyFont="1" applyFill="1" applyBorder="1" applyAlignment="1">
      <alignment horizontal="center" vertical="center"/>
    </xf>
    <xf numFmtId="0" fontId="7" fillId="0" borderId="47" xfId="0" applyFont="1" applyFill="1" applyBorder="1" applyAlignment="1">
      <alignment horizontal="center" vertical="center"/>
    </xf>
    <xf numFmtId="49" fontId="6" fillId="0" borderId="19" xfId="0" applyNumberFormat="1" applyFont="1" applyFill="1" applyBorder="1" applyAlignment="1" applyProtection="1">
      <alignment horizontal="center"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49" fontId="6" fillId="0" borderId="39" xfId="0" applyNumberFormat="1" applyFont="1" applyFill="1" applyBorder="1" applyAlignment="1">
      <alignment horizontal="center" vertical="center"/>
    </xf>
    <xf numFmtId="0" fontId="6" fillId="0" borderId="30" xfId="0" applyFont="1" applyFill="1" applyBorder="1" applyAlignment="1">
      <alignment horizontal="center" vertical="center"/>
    </xf>
    <xf numFmtId="166" fontId="6" fillId="0" borderId="12"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0" fontId="6" fillId="0" borderId="13" xfId="0" applyFont="1" applyFill="1" applyBorder="1" applyAlignment="1">
      <alignment vertical="center" wrapText="1"/>
    </xf>
    <xf numFmtId="0" fontId="6" fillId="0" borderId="28" xfId="0" applyFont="1" applyFill="1" applyBorder="1" applyAlignment="1">
      <alignment horizontal="center" vertical="center"/>
    </xf>
    <xf numFmtId="49" fontId="6" fillId="0" borderId="11" xfId="0" applyNumberFormat="1" applyFont="1" applyFill="1" applyBorder="1" applyAlignment="1" applyProtection="1">
      <alignment horizontal="center" vertical="top" wrapText="1"/>
    </xf>
    <xf numFmtId="0" fontId="6" fillId="0" borderId="23"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Alignment="1">
      <alignment horizontal="center" vertical="center" wrapText="1"/>
    </xf>
    <xf numFmtId="0" fontId="10" fillId="5" borderId="34" xfId="0" applyFont="1" applyFill="1" applyBorder="1" applyAlignment="1">
      <alignment vertical="center" wrapText="1"/>
    </xf>
    <xf numFmtId="0" fontId="10" fillId="5" borderId="34" xfId="0" applyFont="1" applyFill="1" applyBorder="1" applyAlignment="1">
      <alignment horizontal="center" vertical="center" wrapText="1"/>
    </xf>
    <xf numFmtId="0" fontId="6" fillId="0" borderId="24" xfId="0" applyFont="1" applyFill="1" applyBorder="1" applyAlignment="1">
      <alignment horizontal="center" vertical="center"/>
    </xf>
    <xf numFmtId="166" fontId="6" fillId="0" borderId="62" xfId="0" applyNumberFormat="1" applyFont="1" applyFill="1" applyBorder="1" applyAlignment="1">
      <alignment horizontal="center" vertical="center"/>
    </xf>
    <xf numFmtId="0" fontId="6" fillId="0" borderId="7" xfId="0" applyFont="1" applyBorder="1" applyAlignment="1">
      <alignment horizontal="left" vertical="center" wrapText="1"/>
    </xf>
    <xf numFmtId="0" fontId="6" fillId="0" borderId="23" xfId="0" applyFont="1" applyBorder="1" applyAlignment="1">
      <alignment vertical="center" wrapText="1"/>
    </xf>
    <xf numFmtId="0" fontId="6" fillId="0" borderId="23" xfId="0" applyFont="1" applyBorder="1" applyAlignment="1">
      <alignment horizontal="left" vertical="center" wrapText="1"/>
    </xf>
    <xf numFmtId="0" fontId="6" fillId="0" borderId="7" xfId="0" applyFont="1" applyBorder="1" applyAlignment="1">
      <alignment horizontal="center" vertical="center" wrapText="1"/>
    </xf>
    <xf numFmtId="0" fontId="6" fillId="0" borderId="23" xfId="0" applyFont="1" applyFill="1" applyBorder="1" applyAlignment="1">
      <alignment vertical="center" wrapText="1"/>
    </xf>
    <xf numFmtId="0" fontId="6" fillId="0" borderId="7" xfId="0" applyFont="1" applyFill="1" applyBorder="1" applyAlignment="1">
      <alignment vertical="center" wrapText="1"/>
    </xf>
    <xf numFmtId="0" fontId="6" fillId="0" borderId="7" xfId="0" applyFont="1" applyFill="1" applyBorder="1" applyAlignment="1">
      <alignment horizontal="center" vertical="center" wrapText="1"/>
    </xf>
    <xf numFmtId="0" fontId="6" fillId="0" borderId="27" xfId="0" applyFont="1" applyFill="1" applyBorder="1" applyAlignment="1">
      <alignment vertical="center" wrapText="1"/>
    </xf>
    <xf numFmtId="0" fontId="6" fillId="0" borderId="27" xfId="0" applyFont="1" applyBorder="1" applyAlignment="1">
      <alignment vertical="center" wrapTex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9" fillId="0" borderId="0" xfId="0" applyFont="1" applyBorder="1" applyAlignment="1">
      <alignment horizontal="center" vertical="center" wrapText="1"/>
    </xf>
    <xf numFmtId="0" fontId="6" fillId="0" borderId="45" xfId="0" applyFont="1" applyBorder="1" applyAlignment="1">
      <alignment horizontal="center" vertical="center"/>
    </xf>
    <xf numFmtId="0" fontId="6" fillId="0" borderId="23" xfId="0" applyFont="1" applyFill="1" applyBorder="1" applyAlignment="1">
      <alignment vertical="center" wrapText="1"/>
    </xf>
    <xf numFmtId="166" fontId="6" fillId="0" borderId="83" xfId="0" applyNumberFormat="1" applyFont="1" applyBorder="1" applyAlignment="1">
      <alignment horizontal="center" vertical="center"/>
    </xf>
    <xf numFmtId="166" fontId="6" fillId="0" borderId="50" xfId="0" applyNumberFormat="1" applyFont="1" applyBorder="1" applyAlignment="1">
      <alignment horizontal="center" vertical="center"/>
    </xf>
    <xf numFmtId="166" fontId="6" fillId="0" borderId="84" xfId="0" applyNumberFormat="1" applyFont="1" applyBorder="1" applyAlignment="1">
      <alignment horizontal="center" vertical="center"/>
    </xf>
    <xf numFmtId="49" fontId="6" fillId="0" borderId="53" xfId="0" applyNumberFormat="1" applyFont="1" applyFill="1" applyBorder="1" applyAlignment="1">
      <alignment horizontal="center" vertical="center"/>
    </xf>
    <xf numFmtId="0" fontId="6" fillId="0" borderId="61" xfId="0" applyFont="1" applyFill="1" applyBorder="1" applyAlignment="1">
      <alignment horizontal="center" vertical="center"/>
    </xf>
    <xf numFmtId="165" fontId="12" fillId="6" borderId="76" xfId="0" applyNumberFormat="1" applyFont="1" applyFill="1" applyBorder="1" applyAlignment="1">
      <alignment horizontal="center" vertical="center"/>
    </xf>
    <xf numFmtId="0" fontId="10" fillId="0" borderId="43" xfId="0" applyFont="1" applyFill="1" applyBorder="1" applyAlignment="1">
      <alignment vertical="center" wrapText="1"/>
    </xf>
    <xf numFmtId="0" fontId="10" fillId="0" borderId="43" xfId="0" applyFont="1" applyFill="1" applyBorder="1" applyAlignment="1">
      <alignment horizontal="center" vertical="center" wrapText="1"/>
    </xf>
    <xf numFmtId="0" fontId="6" fillId="0" borderId="7" xfId="0" applyFont="1" applyFill="1" applyBorder="1" applyAlignment="1">
      <alignment vertical="center" wrapText="1"/>
    </xf>
    <xf numFmtId="4" fontId="7" fillId="0" borderId="0" xfId="0" applyNumberFormat="1" applyFont="1" applyAlignment="1">
      <alignment vertical="center" wrapText="1"/>
    </xf>
    <xf numFmtId="166" fontId="6" fillId="0" borderId="68" xfId="0" applyNumberFormat="1" applyFont="1" applyBorder="1" applyAlignment="1">
      <alignment horizontal="center" vertical="center"/>
    </xf>
    <xf numFmtId="166" fontId="6" fillId="0" borderId="9" xfId="0" applyNumberFormat="1" applyFont="1" applyBorder="1" applyAlignment="1">
      <alignment horizontal="center" vertical="center"/>
    </xf>
    <xf numFmtId="166" fontId="6" fillId="0" borderId="11" xfId="0" applyNumberFormat="1" applyFont="1" applyBorder="1" applyAlignment="1">
      <alignment horizontal="center" vertical="center"/>
    </xf>
    <xf numFmtId="166" fontId="6" fillId="0" borderId="13" xfId="0" applyNumberFormat="1" applyFont="1" applyBorder="1" applyAlignment="1">
      <alignment horizontal="center" vertical="center"/>
    </xf>
    <xf numFmtId="166" fontId="6" fillId="0" borderId="34" xfId="0" applyNumberFormat="1" applyFont="1" applyBorder="1" applyAlignment="1">
      <alignment horizontal="center" vertical="center"/>
    </xf>
    <xf numFmtId="166" fontId="6" fillId="0" borderId="40" xfId="0" applyNumberFormat="1" applyFont="1" applyBorder="1" applyAlignment="1">
      <alignment horizontal="center" vertical="center"/>
    </xf>
    <xf numFmtId="166" fontId="6" fillId="0" borderId="27" xfId="0" applyNumberFormat="1" applyFont="1" applyBorder="1" applyAlignment="1">
      <alignment horizontal="center" vertical="center"/>
    </xf>
    <xf numFmtId="166" fontId="6" fillId="0" borderId="32" xfId="0" applyNumberFormat="1" applyFont="1" applyBorder="1" applyAlignment="1">
      <alignment horizontal="center" vertical="center"/>
    </xf>
    <xf numFmtId="166" fontId="6" fillId="0" borderId="43" xfId="0" applyNumberFormat="1" applyFont="1" applyBorder="1" applyAlignment="1">
      <alignment horizontal="center" vertical="center"/>
    </xf>
    <xf numFmtId="49" fontId="6" fillId="0" borderId="19" xfId="0" applyNumberFormat="1" applyFont="1" applyFill="1" applyBorder="1" applyAlignment="1" applyProtection="1">
      <alignment horizontal="center" vertical="top" wrapText="1"/>
    </xf>
    <xf numFmtId="49" fontId="6" fillId="5" borderId="9" xfId="0" applyNumberFormat="1" applyFont="1" applyFill="1" applyBorder="1" applyAlignment="1">
      <alignment horizontal="center" vertical="center"/>
    </xf>
    <xf numFmtId="0" fontId="6" fillId="0" borderId="9" xfId="0" applyFont="1" applyBorder="1" applyAlignment="1">
      <alignment horizontal="left" vertical="center" wrapText="1"/>
    </xf>
    <xf numFmtId="0" fontId="6" fillId="0" borderId="73" xfId="0" applyFont="1" applyFill="1" applyBorder="1" applyAlignment="1">
      <alignment horizontal="center" vertical="center"/>
    </xf>
    <xf numFmtId="49" fontId="6" fillId="0" borderId="9" xfId="0" applyNumberFormat="1" applyFont="1" applyFill="1" applyBorder="1" applyAlignment="1" applyProtection="1">
      <alignment horizontal="center" vertical="center"/>
    </xf>
    <xf numFmtId="0" fontId="6" fillId="0" borderId="9" xfId="0" applyFont="1" applyFill="1" applyBorder="1" applyAlignment="1">
      <alignment vertical="center" wrapText="1"/>
    </xf>
    <xf numFmtId="0" fontId="6" fillId="0" borderId="9" xfId="0" applyFont="1" applyFill="1" applyBorder="1" applyAlignment="1">
      <alignment horizontal="center" vertical="center" wrapText="1"/>
    </xf>
    <xf numFmtId="166" fontId="6" fillId="0" borderId="9" xfId="0" applyNumberFormat="1" applyFont="1" applyFill="1" applyBorder="1" applyAlignment="1">
      <alignment horizontal="center" vertical="center"/>
    </xf>
    <xf numFmtId="166" fontId="6" fillId="0" borderId="79" xfId="0" applyNumberFormat="1" applyFont="1" applyFill="1" applyBorder="1" applyAlignment="1">
      <alignment horizontal="center" vertical="center"/>
    </xf>
    <xf numFmtId="166" fontId="6" fillId="0" borderId="10" xfId="0" applyNumberFormat="1" applyFont="1" applyFill="1" applyBorder="1" applyAlignment="1">
      <alignment horizontal="center" vertical="center"/>
    </xf>
    <xf numFmtId="0" fontId="6" fillId="0" borderId="0" xfId="0" applyFont="1" applyFill="1" applyAlignment="1">
      <alignment vertical="center"/>
    </xf>
    <xf numFmtId="0" fontId="7" fillId="3" borderId="88" xfId="0" applyFont="1" applyFill="1" applyBorder="1" applyAlignment="1">
      <alignment horizontal="center" vertical="center" wrapText="1"/>
    </xf>
    <xf numFmtId="0" fontId="6" fillId="0" borderId="38"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38" xfId="0" applyFont="1" applyBorder="1" applyAlignment="1">
      <alignment horizontal="center" vertical="center" wrapText="1"/>
    </xf>
    <xf numFmtId="166" fontId="6" fillId="0" borderId="90" xfId="0" applyNumberFormat="1" applyFont="1" applyBorder="1" applyAlignment="1">
      <alignment horizontal="center" vertical="center"/>
    </xf>
    <xf numFmtId="166" fontId="6" fillId="0" borderId="91" xfId="0" applyNumberFormat="1" applyFont="1" applyFill="1" applyBorder="1" applyAlignment="1">
      <alignment horizontal="center" vertical="center"/>
    </xf>
    <xf numFmtId="166" fontId="6" fillId="0" borderId="91" xfId="0" applyNumberFormat="1" applyFont="1" applyBorder="1" applyAlignment="1">
      <alignment horizontal="center" vertical="center"/>
    </xf>
    <xf numFmtId="166" fontId="6" fillId="0" borderId="92" xfId="0" applyNumberFormat="1" applyFont="1" applyBorder="1" applyAlignment="1">
      <alignment horizontal="center" vertical="center"/>
    </xf>
    <xf numFmtId="166" fontId="6" fillId="0" borderId="93" xfId="0" applyNumberFormat="1" applyFont="1" applyBorder="1" applyAlignment="1">
      <alignment horizontal="center" vertical="center"/>
    </xf>
    <xf numFmtId="166" fontId="6" fillId="0" borderId="94" xfId="0" applyNumberFormat="1" applyFont="1" applyBorder="1" applyAlignment="1">
      <alignment horizontal="center" vertical="center"/>
    </xf>
    <xf numFmtId="166" fontId="6" fillId="0" borderId="95" xfId="0" applyNumberFormat="1" applyFont="1" applyBorder="1" applyAlignment="1">
      <alignment horizontal="center" vertical="center"/>
    </xf>
    <xf numFmtId="166" fontId="6" fillId="0" borderId="96" xfId="0" applyNumberFormat="1" applyFont="1" applyBorder="1" applyAlignment="1">
      <alignment horizontal="center" vertical="center"/>
    </xf>
    <xf numFmtId="166" fontId="6" fillId="0" borderId="97" xfId="0" applyNumberFormat="1" applyFont="1" applyBorder="1" applyAlignment="1">
      <alignment horizontal="center" vertical="center"/>
    </xf>
    <xf numFmtId="166" fontId="6" fillId="0" borderId="98" xfId="0" applyNumberFormat="1" applyFont="1" applyBorder="1" applyAlignment="1">
      <alignment horizontal="center" vertical="center"/>
    </xf>
    <xf numFmtId="166" fontId="7" fillId="4" borderId="89" xfId="0" applyNumberFormat="1" applyFont="1" applyFill="1" applyBorder="1" applyAlignment="1">
      <alignment horizontal="center" vertical="center" textRotation="90" wrapText="1"/>
    </xf>
    <xf numFmtId="0" fontId="7" fillId="4" borderId="3" xfId="0" applyFont="1" applyFill="1" applyBorder="1" applyAlignment="1">
      <alignment horizontal="center" vertical="center" textRotation="90" wrapText="1"/>
    </xf>
    <xf numFmtId="0" fontId="7" fillId="4" borderId="4" xfId="0" applyFont="1" applyFill="1" applyBorder="1" applyAlignment="1">
      <alignment horizontal="center" vertical="center" textRotation="90" wrapText="1"/>
    </xf>
    <xf numFmtId="166" fontId="7" fillId="4" borderId="1" xfId="0" applyNumberFormat="1" applyFont="1" applyFill="1" applyBorder="1" applyAlignment="1">
      <alignment horizontal="center" vertical="center" textRotation="90" wrapText="1"/>
    </xf>
    <xf numFmtId="0" fontId="7" fillId="4" borderId="5" xfId="0" applyFont="1" applyFill="1" applyBorder="1" applyAlignment="1">
      <alignment horizontal="center" vertical="center" textRotation="90" wrapText="1"/>
    </xf>
    <xf numFmtId="0" fontId="6" fillId="0" borderId="106" xfId="0" applyFont="1" applyBorder="1" applyAlignment="1">
      <alignment horizontal="center" vertical="center" wrapText="1"/>
    </xf>
    <xf numFmtId="0" fontId="6" fillId="0" borderId="107" xfId="0" applyFont="1" applyBorder="1" applyAlignment="1">
      <alignment horizontal="center" vertical="center" wrapText="1"/>
    </xf>
    <xf numFmtId="166" fontId="6" fillId="0" borderId="108" xfId="0" applyNumberFormat="1" applyFont="1" applyBorder="1" applyAlignment="1">
      <alignment horizontal="center" vertical="center"/>
    </xf>
    <xf numFmtId="166" fontId="6" fillId="0" borderId="106" xfId="0" applyNumberFormat="1" applyFont="1" applyBorder="1" applyAlignment="1">
      <alignment horizontal="center" vertical="center"/>
    </xf>
    <xf numFmtId="166" fontId="6" fillId="0" borderId="105" xfId="0" applyNumberFormat="1" applyFont="1" applyBorder="1" applyAlignment="1">
      <alignment horizontal="center" vertical="center"/>
    </xf>
    <xf numFmtId="166" fontId="6" fillId="0" borderId="109" xfId="0" applyNumberFormat="1" applyFont="1" applyFill="1" applyBorder="1" applyAlignment="1">
      <alignment horizontal="center" vertical="center"/>
    </xf>
    <xf numFmtId="166" fontId="6" fillId="0" borderId="105" xfId="0" applyNumberFormat="1" applyFont="1" applyFill="1" applyBorder="1" applyAlignment="1">
      <alignment horizontal="center" vertical="center"/>
    </xf>
    <xf numFmtId="166" fontId="6" fillId="0" borderId="80" xfId="0" applyNumberFormat="1" applyFont="1" applyFill="1" applyBorder="1" applyAlignment="1">
      <alignment horizontal="center" vertical="center"/>
    </xf>
    <xf numFmtId="166" fontId="6" fillId="0" borderId="81" xfId="0" applyNumberFormat="1" applyFont="1" applyFill="1" applyBorder="1" applyAlignment="1">
      <alignment horizontal="center" vertical="center"/>
    </xf>
    <xf numFmtId="166" fontId="6" fillId="0" borderId="14" xfId="0" applyNumberFormat="1" applyFont="1" applyFill="1" applyBorder="1" applyAlignment="1">
      <alignment horizontal="center" vertical="center"/>
    </xf>
    <xf numFmtId="166" fontId="6" fillId="0" borderId="82" xfId="0" applyNumberFormat="1" applyFont="1" applyFill="1" applyBorder="1" applyAlignment="1">
      <alignment horizontal="center" vertical="center"/>
    </xf>
    <xf numFmtId="166" fontId="6" fillId="0" borderId="33" xfId="0" applyNumberFormat="1" applyFont="1" applyFill="1" applyBorder="1" applyAlignment="1">
      <alignment horizontal="center" vertical="center"/>
    </xf>
    <xf numFmtId="0" fontId="7" fillId="0" borderId="66" xfId="0" applyFont="1" applyFill="1" applyBorder="1" applyAlignment="1" applyProtection="1">
      <alignment horizontal="center" vertical="center" textRotation="90"/>
    </xf>
    <xf numFmtId="0" fontId="7" fillId="0" borderId="48" xfId="0" applyFont="1" applyFill="1" applyBorder="1" applyAlignment="1" applyProtection="1">
      <alignment horizontal="center" vertical="center" textRotation="90"/>
    </xf>
    <xf numFmtId="0" fontId="7" fillId="0" borderId="47" xfId="0" applyFont="1" applyFill="1" applyBorder="1" applyAlignment="1">
      <alignment horizontal="center" vertical="center" textRotation="90"/>
    </xf>
    <xf numFmtId="0" fontId="7" fillId="0" borderId="45" xfId="0" applyFont="1" applyBorder="1" applyAlignment="1">
      <alignment horizontal="center" vertical="center" textRotation="90"/>
    </xf>
    <xf numFmtId="0" fontId="7" fillId="0" borderId="87" xfId="0" applyFont="1" applyBorder="1" applyAlignment="1">
      <alignment horizontal="center" vertical="center" textRotation="90"/>
    </xf>
    <xf numFmtId="0" fontId="6" fillId="0" borderId="11"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13" xfId="0" applyFont="1" applyFill="1" applyBorder="1" applyAlignment="1">
      <alignment horizontal="center" vertical="center" wrapText="1"/>
    </xf>
    <xf numFmtId="165" fontId="6" fillId="0" borderId="0" xfId="0" applyNumberFormat="1" applyFont="1" applyAlignment="1">
      <alignment vertical="center"/>
    </xf>
    <xf numFmtId="10" fontId="6" fillId="0" borderId="0" xfId="2" applyNumberFormat="1" applyFont="1" applyAlignment="1">
      <alignment vertical="center"/>
    </xf>
    <xf numFmtId="10" fontId="7" fillId="6" borderId="3" xfId="2" applyNumberFormat="1" applyFont="1" applyFill="1" applyBorder="1" applyAlignment="1">
      <alignment horizontal="center" vertical="center"/>
    </xf>
    <xf numFmtId="165" fontId="7" fillId="6" borderId="1" xfId="0" applyNumberFormat="1" applyFont="1" applyFill="1" applyBorder="1" applyAlignment="1">
      <alignment horizontal="center" vertical="center"/>
    </xf>
    <xf numFmtId="10" fontId="7" fillId="6" borderId="4" xfId="2" applyNumberFormat="1" applyFont="1" applyFill="1" applyBorder="1" applyAlignment="1">
      <alignment horizontal="center" vertical="center"/>
    </xf>
    <xf numFmtId="164" fontId="6" fillId="0" borderId="54" xfId="1" applyNumberFormat="1" applyFont="1" applyBorder="1" applyAlignment="1">
      <alignment horizontal="right" vertical="center" wrapText="1"/>
    </xf>
    <xf numFmtId="164" fontId="4" fillId="0" borderId="54" xfId="1" applyNumberFormat="1" applyFont="1" applyBorder="1" applyAlignment="1">
      <alignment horizontal="center" vertical="center" wrapText="1"/>
    </xf>
    <xf numFmtId="0" fontId="6" fillId="0" borderId="47" xfId="0" applyFont="1" applyBorder="1" applyAlignment="1">
      <alignment horizontal="center" vertical="center"/>
    </xf>
    <xf numFmtId="0" fontId="6" fillId="0" borderId="7" xfId="0" applyFont="1" applyBorder="1" applyAlignment="1">
      <alignment horizontal="left" vertical="center" wrapText="1"/>
    </xf>
    <xf numFmtId="0" fontId="6" fillId="0" borderId="23" xfId="0" applyFont="1" applyBorder="1" applyAlignment="1">
      <alignment vertical="center" wrapText="1"/>
    </xf>
    <xf numFmtId="0" fontId="0" fillId="0" borderId="27" xfId="0" applyBorder="1" applyAlignment="1">
      <alignment vertical="center" wrapText="1"/>
    </xf>
    <xf numFmtId="0" fontId="2" fillId="0" borderId="27" xfId="0" applyFont="1" applyBorder="1" applyAlignment="1">
      <alignment vertical="center" wrapText="1"/>
    </xf>
    <xf numFmtId="0" fontId="6" fillId="0" borderId="45" xfId="0" applyFont="1" applyBorder="1" applyAlignment="1">
      <alignment horizontal="center" vertical="center"/>
    </xf>
    <xf numFmtId="0" fontId="6" fillId="0" borderId="23" xfId="0" applyFont="1" applyBorder="1" applyAlignment="1">
      <alignment horizontal="left" vertical="center" wrapText="1"/>
    </xf>
    <xf numFmtId="0" fontId="6" fillId="0" borderId="23" xfId="0" applyFont="1" applyBorder="1" applyAlignment="1">
      <alignment horizontal="center" vertical="center" wrapText="1"/>
    </xf>
    <xf numFmtId="0" fontId="2" fillId="0" borderId="32" xfId="0" applyFont="1" applyBorder="1" applyAlignment="1">
      <alignment horizontal="center" vertical="center" wrapText="1"/>
    </xf>
    <xf numFmtId="0" fontId="6" fillId="0" borderId="7" xfId="0" applyFont="1" applyBorder="1" applyAlignment="1">
      <alignment horizontal="center" vertical="center" wrapText="1"/>
    </xf>
    <xf numFmtId="0" fontId="2" fillId="0" borderId="27" xfId="0" applyFont="1" applyBorder="1" applyAlignment="1">
      <alignment horizontal="center" vertical="center" wrapText="1"/>
    </xf>
    <xf numFmtId="0" fontId="6" fillId="0" borderId="45" xfId="0" applyFont="1" applyFill="1" applyBorder="1" applyAlignment="1">
      <alignment horizontal="center" vertical="center"/>
    </xf>
    <xf numFmtId="0" fontId="0" fillId="0" borderId="48" xfId="0" applyFill="1" applyBorder="1" applyAlignment="1">
      <alignment horizontal="center" vertical="center"/>
    </xf>
    <xf numFmtId="0" fontId="6" fillId="0" borderId="23" xfId="0" applyFont="1" applyFill="1" applyBorder="1" applyAlignment="1">
      <alignment vertical="center" wrapText="1"/>
    </xf>
    <xf numFmtId="0" fontId="9" fillId="0" borderId="27" xfId="0" applyFont="1" applyFill="1" applyBorder="1" applyAlignment="1">
      <alignment vertical="center" wrapText="1"/>
    </xf>
    <xf numFmtId="0" fontId="6" fillId="0" borderId="2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0" fillId="0" borderId="52" xfId="0" applyFill="1" applyBorder="1" applyAlignment="1">
      <alignment horizontal="center" vertical="center"/>
    </xf>
    <xf numFmtId="0" fontId="0" fillId="0" borderId="41" xfId="0" applyFill="1" applyBorder="1" applyAlignment="1">
      <alignment vertical="center" wrapText="1"/>
    </xf>
    <xf numFmtId="0" fontId="9" fillId="0" borderId="23" xfId="0" applyFont="1" applyFill="1" applyBorder="1" applyAlignment="1">
      <alignment vertical="center" wrapText="1"/>
    </xf>
    <xf numFmtId="0" fontId="2" fillId="0" borderId="41" xfId="0" applyFont="1" applyFill="1" applyBorder="1" applyAlignment="1">
      <alignment horizontal="center" vertical="center" wrapText="1"/>
    </xf>
    <xf numFmtId="166" fontId="6" fillId="0" borderId="101" xfId="0" applyNumberFormat="1" applyFont="1" applyFill="1" applyBorder="1" applyAlignment="1">
      <alignment horizontal="center" vertical="center"/>
    </xf>
    <xf numFmtId="166" fontId="6" fillId="0" borderId="103" xfId="0" applyNumberFormat="1" applyFont="1" applyFill="1" applyBorder="1" applyAlignment="1">
      <alignment horizontal="center" vertical="center"/>
    </xf>
    <xf numFmtId="166" fontId="6" fillId="0" borderId="102" xfId="0" applyNumberFormat="1" applyFont="1" applyFill="1" applyBorder="1" applyAlignment="1">
      <alignment horizontal="center" vertical="center"/>
    </xf>
    <xf numFmtId="166" fontId="6" fillId="0" borderId="104"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7" fillId="0" borderId="45" xfId="0" applyFont="1" applyFill="1" applyBorder="1" applyAlignment="1">
      <alignment horizontal="center" vertical="center" textRotation="90"/>
    </xf>
    <xf numFmtId="0" fontId="7" fillId="0" borderId="47" xfId="0" applyFont="1" applyFill="1" applyBorder="1" applyAlignment="1">
      <alignment horizontal="center" vertical="center" textRotation="90"/>
    </xf>
    <xf numFmtId="0" fontId="7" fillId="0" borderId="48" xfId="0" applyFont="1" applyFill="1" applyBorder="1" applyAlignment="1">
      <alignment horizontal="center" vertical="center" textRotation="90"/>
    </xf>
    <xf numFmtId="0" fontId="6" fillId="0" borderId="23"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27" xfId="0" applyFont="1" applyFill="1" applyBorder="1" applyAlignment="1">
      <alignment horizontal="left" vertical="center" wrapText="1" indent="1"/>
    </xf>
    <xf numFmtId="0" fontId="6" fillId="0" borderId="7" xfId="0" applyFont="1" applyFill="1" applyBorder="1" applyAlignment="1">
      <alignment vertical="center" wrapText="1"/>
    </xf>
    <xf numFmtId="0" fontId="6" fillId="0" borderId="23" xfId="0" applyFont="1" applyFill="1" applyBorder="1" applyAlignment="1">
      <alignment horizontal="left" vertical="top" wrapText="1"/>
    </xf>
    <xf numFmtId="0" fontId="6" fillId="0" borderId="7" xfId="0" applyFont="1" applyFill="1" applyBorder="1" applyAlignment="1">
      <alignment horizontal="left" vertical="top" wrapText="1"/>
    </xf>
    <xf numFmtId="10" fontId="6" fillId="7" borderId="23" xfId="0" applyNumberFormat="1" applyFont="1" applyFill="1" applyBorder="1" applyAlignment="1">
      <alignment horizontal="center" vertical="center" wrapText="1"/>
    </xf>
    <xf numFmtId="10" fontId="6" fillId="7" borderId="7" xfId="0" applyNumberFormat="1" applyFont="1" applyFill="1" applyBorder="1" applyAlignment="1">
      <alignment horizontal="center" vertical="center" wrapText="1"/>
    </xf>
    <xf numFmtId="10" fontId="6" fillId="7" borderId="31" xfId="0" applyNumberFormat="1" applyFont="1" applyFill="1" applyBorder="1" applyAlignment="1">
      <alignment horizontal="center" vertical="center" wrapText="1"/>
    </xf>
    <xf numFmtId="10" fontId="6" fillId="7" borderId="8" xfId="0" applyNumberFormat="1" applyFont="1" applyFill="1" applyBorder="1" applyAlignment="1">
      <alignment horizontal="center" vertical="center" wrapText="1"/>
    </xf>
    <xf numFmtId="0" fontId="6" fillId="0" borderId="30" xfId="0" applyFont="1" applyBorder="1" applyAlignment="1">
      <alignment horizontal="center" vertical="center"/>
    </xf>
    <xf numFmtId="0" fontId="6" fillId="0" borderId="63" xfId="0" applyFont="1" applyBorder="1" applyAlignment="1">
      <alignment horizontal="center" vertical="center"/>
    </xf>
    <xf numFmtId="10" fontId="6" fillId="0" borderId="99" xfId="0" applyNumberFormat="1" applyFont="1" applyFill="1" applyBorder="1" applyAlignment="1">
      <alignment horizontal="center" vertical="center" wrapText="1"/>
    </xf>
    <xf numFmtId="10" fontId="6" fillId="0" borderId="100" xfId="0" applyNumberFormat="1" applyFont="1" applyFill="1" applyBorder="1" applyAlignment="1">
      <alignment horizontal="center" vertical="center" wrapText="1"/>
    </xf>
    <xf numFmtId="10" fontId="6" fillId="0" borderId="85" xfId="0" applyNumberFormat="1" applyFont="1" applyFill="1" applyBorder="1" applyAlignment="1">
      <alignment horizontal="center" vertical="center" wrapText="1"/>
    </xf>
    <xf numFmtId="10" fontId="6" fillId="0" borderId="86" xfId="0" applyNumberFormat="1" applyFont="1" applyFill="1" applyBorder="1" applyAlignment="1">
      <alignment horizontal="center" vertical="center" wrapText="1"/>
    </xf>
    <xf numFmtId="164" fontId="4" fillId="0" borderId="54" xfId="1" applyNumberFormat="1" applyFont="1" applyBorder="1" applyAlignment="1">
      <alignment horizontal="left" vertical="center" wrapText="1" indent="1"/>
    </xf>
    <xf numFmtId="0" fontId="0" fillId="0" borderId="54" xfId="0" applyBorder="1" applyAlignment="1">
      <alignment horizontal="left" vertical="center" wrapText="1" indent="1"/>
    </xf>
    <xf numFmtId="0" fontId="6" fillId="0" borderId="15" xfId="0" applyFont="1" applyBorder="1" applyAlignment="1">
      <alignment horizontal="center" vertical="center"/>
    </xf>
    <xf numFmtId="0" fontId="6" fillId="0" borderId="29" xfId="0" applyFont="1" applyBorder="1" applyAlignment="1">
      <alignment horizontal="center" vertical="center"/>
    </xf>
    <xf numFmtId="0" fontId="0" fillId="0" borderId="70" xfId="0" applyBorder="1" applyAlignment="1">
      <alignment horizontal="center" vertical="center"/>
    </xf>
    <xf numFmtId="0" fontId="9" fillId="0" borderId="27" xfId="0" applyFont="1" applyBorder="1" applyAlignment="1">
      <alignment vertical="center" wrapText="1"/>
    </xf>
    <xf numFmtId="0" fontId="6" fillId="0" borderId="15" xfId="0" applyFont="1" applyFill="1" applyBorder="1" applyAlignment="1">
      <alignment horizontal="center" vertical="center"/>
    </xf>
    <xf numFmtId="0" fontId="0" fillId="0" borderId="65" xfId="0" applyFill="1" applyBorder="1" applyAlignment="1">
      <alignment horizontal="center" vertical="center"/>
    </xf>
    <xf numFmtId="0" fontId="7" fillId="0" borderId="45"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5" xfId="0" applyFont="1" applyBorder="1" applyAlignment="1">
      <alignment horizontal="center" vertical="center"/>
    </xf>
    <xf numFmtId="0" fontId="7" fillId="0" borderId="48" xfId="0" applyFont="1" applyBorder="1" applyAlignment="1">
      <alignment horizontal="center" vertical="center"/>
    </xf>
    <xf numFmtId="0" fontId="6" fillId="0" borderId="27" xfId="0" applyFont="1" applyBorder="1" applyAlignment="1">
      <alignment vertical="center" wrapText="1"/>
    </xf>
    <xf numFmtId="166" fontId="6" fillId="0" borderId="31" xfId="0" applyNumberFormat="1"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9" fillId="0" borderId="27" xfId="0" applyFont="1" applyBorder="1" applyAlignment="1">
      <alignment horizontal="left" vertical="center" wrapText="1"/>
    </xf>
    <xf numFmtId="166" fontId="6" fillId="0" borderId="59" xfId="0" applyNumberFormat="1" applyFont="1" applyFill="1" applyBorder="1" applyAlignment="1" applyProtection="1">
      <alignment horizontal="center" vertical="center"/>
    </xf>
    <xf numFmtId="166" fontId="1" fillId="0" borderId="8" xfId="0" applyNumberFormat="1" applyFont="1" applyFill="1" applyBorder="1" applyAlignment="1">
      <alignment horizontal="center" vertical="center"/>
    </xf>
    <xf numFmtId="166" fontId="1" fillId="0" borderId="62" xfId="0" applyNumberFormat="1" applyFont="1" applyFill="1" applyBorder="1" applyAlignment="1">
      <alignment horizontal="center" vertical="center"/>
    </xf>
    <xf numFmtId="0" fontId="6" fillId="0" borderId="27" xfId="0" applyFont="1" applyBorder="1" applyAlignment="1">
      <alignment horizontal="center" vertical="center" wrapText="1"/>
    </xf>
    <xf numFmtId="0" fontId="6" fillId="0" borderId="23" xfId="0" applyFont="1" applyBorder="1" applyAlignment="1">
      <alignment horizontal="center" vertical="center"/>
    </xf>
    <xf numFmtId="0" fontId="6" fillId="0" borderId="27" xfId="0" applyFont="1" applyBorder="1" applyAlignment="1">
      <alignment horizontal="center" vertical="center"/>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showGridLines="0" tabSelected="1" zoomScale="80" zoomScaleNormal="80" zoomScaleSheetLayoutView="100" zoomScalePageLayoutView="65" workbookViewId="0">
      <selection activeCell="S9" sqref="S9"/>
    </sheetView>
  </sheetViews>
  <sheetFormatPr baseColWidth="10" defaultColWidth="11.453125" defaultRowHeight="12.5" outlineLevelCol="1" x14ac:dyDescent="0.35"/>
  <cols>
    <col min="1" max="1" width="4.453125" style="65" customWidth="1"/>
    <col min="2" max="2" width="10.81640625" style="66" customWidth="1"/>
    <col min="3" max="3" width="18" style="67" bestFit="1" customWidth="1"/>
    <col min="4" max="4" width="14.7265625" style="67" customWidth="1"/>
    <col min="5" max="5" width="43.1796875" style="67" customWidth="1"/>
    <col min="6" max="6" width="20.26953125" style="68" customWidth="1"/>
    <col min="7" max="7" width="14.26953125" style="65" customWidth="1"/>
    <col min="8" max="8" width="14" style="69" customWidth="1" outlineLevel="1"/>
    <col min="9" max="9" width="12.453125" style="2" customWidth="1" outlineLevel="1"/>
    <col min="10" max="10" width="11.54296875" style="2" customWidth="1" outlineLevel="1"/>
    <col min="11" max="11" width="11.81640625" style="2" customWidth="1" outlineLevel="1"/>
    <col min="12" max="12" width="14" style="202" customWidth="1"/>
    <col min="13" max="13" width="11.54296875" style="202" customWidth="1"/>
    <col min="14" max="14" width="11.453125" style="2"/>
    <col min="15" max="15" width="12" style="2" bestFit="1" customWidth="1"/>
    <col min="16" max="16384" width="11.453125" style="2"/>
  </cols>
  <sheetData>
    <row r="1" spans="1:15" ht="54" customHeight="1" thickBot="1" x14ac:dyDescent="0.4">
      <c r="A1" s="251" t="s">
        <v>0</v>
      </c>
      <c r="B1" s="251"/>
      <c r="C1" s="251"/>
      <c r="D1" s="251"/>
      <c r="E1" s="251"/>
      <c r="F1" s="250" t="s">
        <v>164</v>
      </c>
      <c r="G1" s="178">
        <v>8.1640000000000004E-2</v>
      </c>
      <c r="I1" s="248">
        <v>1.91E-3</v>
      </c>
      <c r="J1" s="247">
        <v>0.2757</v>
      </c>
      <c r="K1" s="249">
        <v>7.6E-3</v>
      </c>
    </row>
    <row r="2" spans="1:15" ht="104.25" customHeight="1" thickBot="1" x14ac:dyDescent="0.4">
      <c r="A2" s="3" t="s">
        <v>1</v>
      </c>
      <c r="B2" s="4" t="s">
        <v>2</v>
      </c>
      <c r="C2" s="5" t="s">
        <v>3</v>
      </c>
      <c r="D2" s="5"/>
      <c r="E2" s="5" t="s">
        <v>4</v>
      </c>
      <c r="F2" s="6" t="s">
        <v>5</v>
      </c>
      <c r="G2" s="203" t="s">
        <v>6</v>
      </c>
      <c r="H2" s="220" t="s">
        <v>160</v>
      </c>
      <c r="I2" s="221" t="s">
        <v>161</v>
      </c>
      <c r="J2" s="221" t="s">
        <v>159</v>
      </c>
      <c r="K2" s="222" t="s">
        <v>158</v>
      </c>
      <c r="L2" s="223" t="s">
        <v>156</v>
      </c>
      <c r="M2" s="224" t="s">
        <v>157</v>
      </c>
    </row>
    <row r="3" spans="1:15" s="14" customFormat="1" ht="45.75" customHeight="1" x14ac:dyDescent="0.35">
      <c r="A3" s="166">
        <v>1</v>
      </c>
      <c r="B3" s="10" t="s">
        <v>8</v>
      </c>
      <c r="C3" s="11" t="s">
        <v>9</v>
      </c>
      <c r="D3" s="11"/>
      <c r="E3" s="11" t="s">
        <v>10</v>
      </c>
      <c r="F3" s="160" t="s">
        <v>11</v>
      </c>
      <c r="G3" s="92">
        <v>250</v>
      </c>
      <c r="H3" s="210">
        <f t="shared" ref="H3:H41" si="0">ROUND($G$1*G3,2)</f>
        <v>20.41</v>
      </c>
      <c r="I3" s="183">
        <f>ROUND($I$1*G3,2)</f>
        <v>0.48</v>
      </c>
      <c r="J3" s="184">
        <f>ROUND($J$1*H3,2)</f>
        <v>5.63</v>
      </c>
      <c r="K3" s="19">
        <f>ROUND($K$1*H3,2)</f>
        <v>0.16</v>
      </c>
      <c r="L3" s="200">
        <f>H3+I3</f>
        <v>20.89</v>
      </c>
      <c r="M3" s="201">
        <f>H3+I3+J3+K3</f>
        <v>26.68</v>
      </c>
      <c r="N3" s="182"/>
      <c r="O3" s="245"/>
    </row>
    <row r="4" spans="1:15" ht="55.5" customHeight="1" x14ac:dyDescent="0.35">
      <c r="A4" s="195">
        <v>2</v>
      </c>
      <c r="B4" s="196" t="s">
        <v>12</v>
      </c>
      <c r="C4" s="197" t="s">
        <v>13</v>
      </c>
      <c r="D4" s="197"/>
      <c r="E4" s="197" t="s">
        <v>14</v>
      </c>
      <c r="F4" s="198" t="s">
        <v>11</v>
      </c>
      <c r="G4" s="204">
        <v>415</v>
      </c>
      <c r="H4" s="211">
        <f t="shared" si="0"/>
        <v>33.880000000000003</v>
      </c>
      <c r="I4" s="199">
        <f t="shared" ref="I4:I41" si="1">ROUND($I$1*G4,2)</f>
        <v>0.79</v>
      </c>
      <c r="J4" s="199">
        <f t="shared" ref="J4:J41" si="2">ROUND($J$1*H4,2)</f>
        <v>9.34</v>
      </c>
      <c r="K4" s="201">
        <f t="shared" ref="K4:K41" si="3">ROUND($K$1*H4,2)</f>
        <v>0.26</v>
      </c>
      <c r="L4" s="200">
        <f>H4+I4</f>
        <v>34.67</v>
      </c>
      <c r="M4" s="201">
        <f>H4+I4+J4+K4</f>
        <v>44.27</v>
      </c>
      <c r="O4" s="245"/>
    </row>
    <row r="5" spans="1:15" ht="35.25" customHeight="1" x14ac:dyDescent="0.35">
      <c r="A5" s="167">
        <v>3</v>
      </c>
      <c r="B5" s="16" t="s">
        <v>15</v>
      </c>
      <c r="C5" s="17" t="s">
        <v>16</v>
      </c>
      <c r="D5" s="17"/>
      <c r="E5" s="17" t="s">
        <v>17</v>
      </c>
      <c r="F5" s="18" t="s">
        <v>11</v>
      </c>
      <c r="G5" s="51">
        <v>145</v>
      </c>
      <c r="H5" s="212">
        <f t="shared" si="0"/>
        <v>11.84</v>
      </c>
      <c r="I5" s="184">
        <f t="shared" si="1"/>
        <v>0.28000000000000003</v>
      </c>
      <c r="J5" s="184">
        <f t="shared" si="2"/>
        <v>3.26</v>
      </c>
      <c r="K5" s="19">
        <f t="shared" si="3"/>
        <v>0.09</v>
      </c>
      <c r="L5" s="200">
        <f t="shared" ref="L5:L41" si="4">H5+I5</f>
        <v>12.12</v>
      </c>
      <c r="M5" s="201">
        <f t="shared" ref="M5:M41" si="5">H5+I5+J5+K5</f>
        <v>15.469999999999999</v>
      </c>
      <c r="O5" s="246"/>
    </row>
    <row r="6" spans="1:15" ht="45" customHeight="1" x14ac:dyDescent="0.35">
      <c r="A6" s="167">
        <v>4</v>
      </c>
      <c r="B6" s="16" t="s">
        <v>18</v>
      </c>
      <c r="C6" s="17" t="s">
        <v>19</v>
      </c>
      <c r="D6" s="17"/>
      <c r="E6" s="17" t="s">
        <v>20</v>
      </c>
      <c r="F6" s="18" t="s">
        <v>11</v>
      </c>
      <c r="G6" s="51">
        <v>310</v>
      </c>
      <c r="H6" s="212">
        <f t="shared" si="0"/>
        <v>25.31</v>
      </c>
      <c r="I6" s="184">
        <f t="shared" si="1"/>
        <v>0.59</v>
      </c>
      <c r="J6" s="184">
        <f t="shared" si="2"/>
        <v>6.98</v>
      </c>
      <c r="K6" s="19">
        <f t="shared" si="3"/>
        <v>0.19</v>
      </c>
      <c r="L6" s="200">
        <f t="shared" si="4"/>
        <v>25.9</v>
      </c>
      <c r="M6" s="201">
        <f t="shared" si="5"/>
        <v>33.069999999999993</v>
      </c>
      <c r="O6" s="246"/>
    </row>
    <row r="7" spans="1:15" ht="66.75" customHeight="1" x14ac:dyDescent="0.35">
      <c r="A7" s="167">
        <v>5</v>
      </c>
      <c r="B7" s="16" t="s">
        <v>21</v>
      </c>
      <c r="C7" s="17" t="s">
        <v>22</v>
      </c>
      <c r="D7" s="17"/>
      <c r="E7" s="17" t="s">
        <v>23</v>
      </c>
      <c r="F7" s="18" t="s">
        <v>11</v>
      </c>
      <c r="G7" s="51">
        <v>52</v>
      </c>
      <c r="H7" s="212">
        <f t="shared" si="0"/>
        <v>4.25</v>
      </c>
      <c r="I7" s="184">
        <f t="shared" si="1"/>
        <v>0.1</v>
      </c>
      <c r="J7" s="184">
        <f t="shared" si="2"/>
        <v>1.17</v>
      </c>
      <c r="K7" s="19">
        <f t="shared" si="3"/>
        <v>0.03</v>
      </c>
      <c r="L7" s="200">
        <f t="shared" si="4"/>
        <v>4.3499999999999996</v>
      </c>
      <c r="M7" s="201">
        <f t="shared" si="5"/>
        <v>5.55</v>
      </c>
    </row>
    <row r="8" spans="1:15" ht="36.75" customHeight="1" x14ac:dyDescent="0.35">
      <c r="A8" s="167">
        <v>6</v>
      </c>
      <c r="B8" s="16" t="s">
        <v>24</v>
      </c>
      <c r="C8" s="17" t="s">
        <v>25</v>
      </c>
      <c r="D8" s="17"/>
      <c r="E8" s="17" t="s">
        <v>26</v>
      </c>
      <c r="F8" s="18" t="s">
        <v>11</v>
      </c>
      <c r="G8" s="51">
        <v>135</v>
      </c>
      <c r="H8" s="212">
        <f t="shared" si="0"/>
        <v>11.02</v>
      </c>
      <c r="I8" s="184">
        <f t="shared" si="1"/>
        <v>0.26</v>
      </c>
      <c r="J8" s="184">
        <f t="shared" si="2"/>
        <v>3.04</v>
      </c>
      <c r="K8" s="19">
        <f t="shared" si="3"/>
        <v>0.08</v>
      </c>
      <c r="L8" s="200">
        <f t="shared" si="4"/>
        <v>11.28</v>
      </c>
      <c r="M8" s="201">
        <f t="shared" si="5"/>
        <v>14.4</v>
      </c>
    </row>
    <row r="9" spans="1:15" ht="43.5" customHeight="1" x14ac:dyDescent="0.35">
      <c r="A9" s="167">
        <v>7</v>
      </c>
      <c r="B9" s="16" t="s">
        <v>27</v>
      </c>
      <c r="C9" s="17" t="s">
        <v>28</v>
      </c>
      <c r="D9" s="17"/>
      <c r="E9" s="17" t="s">
        <v>29</v>
      </c>
      <c r="F9" s="18" t="s">
        <v>11</v>
      </c>
      <c r="G9" s="51">
        <v>260</v>
      </c>
      <c r="H9" s="212">
        <f t="shared" si="0"/>
        <v>21.23</v>
      </c>
      <c r="I9" s="184">
        <f t="shared" si="1"/>
        <v>0.5</v>
      </c>
      <c r="J9" s="184">
        <f t="shared" si="2"/>
        <v>5.85</v>
      </c>
      <c r="K9" s="19">
        <f t="shared" si="3"/>
        <v>0.16</v>
      </c>
      <c r="L9" s="200">
        <f t="shared" si="4"/>
        <v>21.73</v>
      </c>
      <c r="M9" s="201">
        <f t="shared" si="5"/>
        <v>27.74</v>
      </c>
    </row>
    <row r="10" spans="1:15" ht="45" customHeight="1" x14ac:dyDescent="0.35">
      <c r="A10" s="167">
        <v>8</v>
      </c>
      <c r="B10" s="16" t="s">
        <v>30</v>
      </c>
      <c r="C10" s="17" t="s">
        <v>31</v>
      </c>
      <c r="D10" s="17"/>
      <c r="E10" s="17" t="s">
        <v>32</v>
      </c>
      <c r="F10" s="18" t="s">
        <v>11</v>
      </c>
      <c r="G10" s="51">
        <v>310</v>
      </c>
      <c r="H10" s="212">
        <f t="shared" si="0"/>
        <v>25.31</v>
      </c>
      <c r="I10" s="184">
        <f t="shared" si="1"/>
        <v>0.59</v>
      </c>
      <c r="J10" s="184">
        <f t="shared" si="2"/>
        <v>6.98</v>
      </c>
      <c r="K10" s="19">
        <f t="shared" si="3"/>
        <v>0.19</v>
      </c>
      <c r="L10" s="200">
        <f t="shared" si="4"/>
        <v>25.9</v>
      </c>
      <c r="M10" s="201">
        <f t="shared" si="5"/>
        <v>33.069999999999993</v>
      </c>
    </row>
    <row r="11" spans="1:15" ht="37.5" customHeight="1" x14ac:dyDescent="0.35">
      <c r="A11" s="168" t="s">
        <v>33</v>
      </c>
      <c r="B11" s="21" t="s">
        <v>34</v>
      </c>
      <c r="C11" s="22" t="s">
        <v>35</v>
      </c>
      <c r="D11" s="22"/>
      <c r="E11" s="22" t="s">
        <v>36</v>
      </c>
      <c r="F11" s="23" t="s">
        <v>11</v>
      </c>
      <c r="G11" s="38">
        <v>52</v>
      </c>
      <c r="H11" s="213">
        <f t="shared" si="0"/>
        <v>4.25</v>
      </c>
      <c r="I11" s="185">
        <f t="shared" si="1"/>
        <v>0.1</v>
      </c>
      <c r="J11" s="185">
        <f t="shared" si="2"/>
        <v>1.17</v>
      </c>
      <c r="K11" s="24">
        <f t="shared" si="3"/>
        <v>0.03</v>
      </c>
      <c r="L11" s="232">
        <f t="shared" si="4"/>
        <v>4.3499999999999996</v>
      </c>
      <c r="M11" s="144">
        <f t="shared" si="5"/>
        <v>5.55</v>
      </c>
    </row>
    <row r="12" spans="1:15" ht="69.75" customHeight="1" x14ac:dyDescent="0.35">
      <c r="A12" s="169" t="s">
        <v>37</v>
      </c>
      <c r="B12" s="26" t="s">
        <v>38</v>
      </c>
      <c r="C12" s="27" t="s">
        <v>39</v>
      </c>
      <c r="D12" s="27"/>
      <c r="E12" s="27" t="s">
        <v>40</v>
      </c>
      <c r="F12" s="28" t="s">
        <v>41</v>
      </c>
      <c r="G12" s="42">
        <v>35</v>
      </c>
      <c r="H12" s="214">
        <f t="shared" si="0"/>
        <v>2.86</v>
      </c>
      <c r="I12" s="186">
        <f t="shared" si="1"/>
        <v>7.0000000000000007E-2</v>
      </c>
      <c r="J12" s="186">
        <f t="shared" si="2"/>
        <v>0.79</v>
      </c>
      <c r="K12" s="29">
        <f t="shared" si="3"/>
        <v>0.02</v>
      </c>
      <c r="L12" s="233">
        <f t="shared" si="4"/>
        <v>2.9299999999999997</v>
      </c>
      <c r="M12" s="234">
        <f t="shared" si="5"/>
        <v>3.7399999999999998</v>
      </c>
    </row>
    <row r="13" spans="1:15" ht="58.5" customHeight="1" x14ac:dyDescent="0.35">
      <c r="A13" s="167">
        <v>10</v>
      </c>
      <c r="B13" s="16" t="s">
        <v>42</v>
      </c>
      <c r="C13" s="17" t="s">
        <v>43</v>
      </c>
      <c r="D13" s="17"/>
      <c r="E13" s="17" t="s">
        <v>44</v>
      </c>
      <c r="F13" s="18" t="s">
        <v>11</v>
      </c>
      <c r="G13" s="51">
        <v>75</v>
      </c>
      <c r="H13" s="212">
        <f t="shared" si="0"/>
        <v>6.12</v>
      </c>
      <c r="I13" s="184">
        <f t="shared" si="1"/>
        <v>0.14000000000000001</v>
      </c>
      <c r="J13" s="184">
        <f t="shared" si="2"/>
        <v>1.69</v>
      </c>
      <c r="K13" s="19">
        <f t="shared" si="3"/>
        <v>0.05</v>
      </c>
      <c r="L13" s="200">
        <f t="shared" si="4"/>
        <v>6.26</v>
      </c>
      <c r="M13" s="201">
        <f t="shared" si="5"/>
        <v>7.9999999999999991</v>
      </c>
    </row>
    <row r="14" spans="1:15" ht="54" customHeight="1" x14ac:dyDescent="0.35">
      <c r="A14" s="252">
        <v>11</v>
      </c>
      <c r="B14" s="30" t="s">
        <v>122</v>
      </c>
      <c r="C14" s="253" t="s">
        <v>45</v>
      </c>
      <c r="D14" s="157"/>
      <c r="E14" s="253" t="s">
        <v>46</v>
      </c>
      <c r="F14" s="23" t="s">
        <v>47</v>
      </c>
      <c r="G14" s="31">
        <v>150</v>
      </c>
      <c r="H14" s="213">
        <f t="shared" si="0"/>
        <v>12.25</v>
      </c>
      <c r="I14" s="185">
        <f t="shared" si="1"/>
        <v>0.28999999999999998</v>
      </c>
      <c r="J14" s="185">
        <f t="shared" si="2"/>
        <v>3.38</v>
      </c>
      <c r="K14" s="24">
        <f t="shared" si="3"/>
        <v>0.09</v>
      </c>
      <c r="L14" s="232">
        <f t="shared" si="4"/>
        <v>12.54</v>
      </c>
      <c r="M14" s="144">
        <f t="shared" si="5"/>
        <v>16.009999999999998</v>
      </c>
    </row>
    <row r="15" spans="1:15" ht="28.5" customHeight="1" x14ac:dyDescent="0.35">
      <c r="A15" s="252"/>
      <c r="B15" s="33" t="s">
        <v>48</v>
      </c>
      <c r="C15" s="253"/>
      <c r="D15" s="157" t="s">
        <v>49</v>
      </c>
      <c r="E15" s="253"/>
      <c r="F15" s="170" t="s">
        <v>50</v>
      </c>
      <c r="G15" s="35">
        <v>120</v>
      </c>
      <c r="H15" s="214">
        <f t="shared" si="0"/>
        <v>9.8000000000000007</v>
      </c>
      <c r="I15" s="186">
        <f t="shared" si="1"/>
        <v>0.23</v>
      </c>
      <c r="J15" s="186">
        <f t="shared" si="2"/>
        <v>2.7</v>
      </c>
      <c r="K15" s="29">
        <f t="shared" si="3"/>
        <v>7.0000000000000007E-2</v>
      </c>
      <c r="L15" s="233">
        <f t="shared" si="4"/>
        <v>10.030000000000001</v>
      </c>
      <c r="M15" s="234">
        <f t="shared" si="5"/>
        <v>12.8</v>
      </c>
    </row>
    <row r="16" spans="1:15" ht="63" customHeight="1" x14ac:dyDescent="0.35">
      <c r="A16" s="168">
        <v>12</v>
      </c>
      <c r="B16" s="37" t="s">
        <v>51</v>
      </c>
      <c r="C16" s="254" t="s">
        <v>52</v>
      </c>
      <c r="D16" s="22"/>
      <c r="E16" s="254" t="s">
        <v>53</v>
      </c>
      <c r="F16" s="23" t="s">
        <v>47</v>
      </c>
      <c r="G16" s="38">
        <v>90</v>
      </c>
      <c r="H16" s="213">
        <f t="shared" si="0"/>
        <v>7.35</v>
      </c>
      <c r="I16" s="185">
        <f t="shared" si="1"/>
        <v>0.17</v>
      </c>
      <c r="J16" s="185">
        <f t="shared" si="2"/>
        <v>2.0299999999999998</v>
      </c>
      <c r="K16" s="24">
        <f t="shared" si="3"/>
        <v>0.06</v>
      </c>
      <c r="L16" s="232">
        <f t="shared" si="4"/>
        <v>7.52</v>
      </c>
      <c r="M16" s="144">
        <f t="shared" si="5"/>
        <v>9.61</v>
      </c>
    </row>
    <row r="17" spans="1:13" ht="27.75" customHeight="1" x14ac:dyDescent="0.35">
      <c r="A17" s="169"/>
      <c r="B17" s="40" t="s">
        <v>54</v>
      </c>
      <c r="C17" s="255"/>
      <c r="D17" s="41" t="s">
        <v>49</v>
      </c>
      <c r="E17" s="256"/>
      <c r="F17" s="170" t="s">
        <v>50</v>
      </c>
      <c r="G17" s="42">
        <v>72</v>
      </c>
      <c r="H17" s="214">
        <f t="shared" si="0"/>
        <v>5.88</v>
      </c>
      <c r="I17" s="186">
        <f t="shared" si="1"/>
        <v>0.14000000000000001</v>
      </c>
      <c r="J17" s="186">
        <f t="shared" si="2"/>
        <v>1.62</v>
      </c>
      <c r="K17" s="29">
        <f t="shared" si="3"/>
        <v>0.04</v>
      </c>
      <c r="L17" s="233">
        <f t="shared" si="4"/>
        <v>6.02</v>
      </c>
      <c r="M17" s="234">
        <f t="shared" si="5"/>
        <v>7.68</v>
      </c>
    </row>
    <row r="18" spans="1:13" ht="67.5" customHeight="1" x14ac:dyDescent="0.35">
      <c r="A18" s="171">
        <v>13</v>
      </c>
      <c r="B18" s="43" t="s">
        <v>55</v>
      </c>
      <c r="C18" s="254" t="s">
        <v>56</v>
      </c>
      <c r="D18" s="158"/>
      <c r="E18" s="254" t="s">
        <v>57</v>
      </c>
      <c r="F18" s="23" t="s">
        <v>47</v>
      </c>
      <c r="G18" s="44">
        <v>150</v>
      </c>
      <c r="H18" s="213">
        <f t="shared" si="0"/>
        <v>12.25</v>
      </c>
      <c r="I18" s="185">
        <f t="shared" si="1"/>
        <v>0.28999999999999998</v>
      </c>
      <c r="J18" s="185">
        <f t="shared" si="2"/>
        <v>3.38</v>
      </c>
      <c r="K18" s="24">
        <f t="shared" si="3"/>
        <v>0.09</v>
      </c>
      <c r="L18" s="232">
        <f t="shared" si="4"/>
        <v>12.54</v>
      </c>
      <c r="M18" s="144">
        <f t="shared" si="5"/>
        <v>16.009999999999998</v>
      </c>
    </row>
    <row r="19" spans="1:13" ht="27.75" customHeight="1" x14ac:dyDescent="0.35">
      <c r="A19" s="169"/>
      <c r="B19" s="40" t="s">
        <v>58</v>
      </c>
      <c r="C19" s="255"/>
      <c r="D19" s="41" t="s">
        <v>49</v>
      </c>
      <c r="E19" s="256"/>
      <c r="F19" s="170" t="s">
        <v>50</v>
      </c>
      <c r="G19" s="42">
        <v>120</v>
      </c>
      <c r="H19" s="214">
        <f t="shared" si="0"/>
        <v>9.8000000000000007</v>
      </c>
      <c r="I19" s="186">
        <f t="shared" si="1"/>
        <v>0.23</v>
      </c>
      <c r="J19" s="186">
        <f t="shared" si="2"/>
        <v>2.7</v>
      </c>
      <c r="K19" s="29">
        <f t="shared" si="3"/>
        <v>7.0000000000000007E-2</v>
      </c>
      <c r="L19" s="233">
        <f t="shared" si="4"/>
        <v>10.030000000000001</v>
      </c>
      <c r="M19" s="234">
        <f t="shared" si="5"/>
        <v>12.8</v>
      </c>
    </row>
    <row r="20" spans="1:13" ht="57.75" customHeight="1" x14ac:dyDescent="0.35">
      <c r="A20" s="168">
        <v>14</v>
      </c>
      <c r="B20" s="37" t="s">
        <v>59</v>
      </c>
      <c r="C20" s="254" t="s">
        <v>60</v>
      </c>
      <c r="D20" s="22"/>
      <c r="E20" s="254" t="s">
        <v>61</v>
      </c>
      <c r="F20" s="23" t="s">
        <v>11</v>
      </c>
      <c r="G20" s="38">
        <v>360</v>
      </c>
      <c r="H20" s="213">
        <f t="shared" si="0"/>
        <v>29.39</v>
      </c>
      <c r="I20" s="185">
        <f t="shared" si="1"/>
        <v>0.69</v>
      </c>
      <c r="J20" s="185">
        <f t="shared" si="2"/>
        <v>8.1</v>
      </c>
      <c r="K20" s="24">
        <f t="shared" si="3"/>
        <v>0.22</v>
      </c>
      <c r="L20" s="232">
        <f t="shared" si="4"/>
        <v>30.080000000000002</v>
      </c>
      <c r="M20" s="144">
        <f t="shared" si="5"/>
        <v>38.4</v>
      </c>
    </row>
    <row r="21" spans="1:13" ht="27.75" customHeight="1" x14ac:dyDescent="0.35">
      <c r="A21" s="169"/>
      <c r="B21" s="40" t="s">
        <v>62</v>
      </c>
      <c r="C21" s="255"/>
      <c r="D21" s="41" t="s">
        <v>49</v>
      </c>
      <c r="E21" s="256"/>
      <c r="F21" s="28"/>
      <c r="G21" s="42">
        <v>288</v>
      </c>
      <c r="H21" s="214">
        <f t="shared" si="0"/>
        <v>23.51</v>
      </c>
      <c r="I21" s="186">
        <f t="shared" si="1"/>
        <v>0.55000000000000004</v>
      </c>
      <c r="J21" s="186">
        <f t="shared" si="2"/>
        <v>6.48</v>
      </c>
      <c r="K21" s="29">
        <f t="shared" si="3"/>
        <v>0.18</v>
      </c>
      <c r="L21" s="233">
        <f t="shared" si="4"/>
        <v>24.060000000000002</v>
      </c>
      <c r="M21" s="234">
        <f t="shared" si="5"/>
        <v>30.720000000000002</v>
      </c>
    </row>
    <row r="22" spans="1:13" ht="27.75" customHeight="1" x14ac:dyDescent="0.35">
      <c r="A22" s="257">
        <v>15</v>
      </c>
      <c r="B22" s="37" t="s">
        <v>63</v>
      </c>
      <c r="C22" s="258" t="s">
        <v>64</v>
      </c>
      <c r="D22" s="159"/>
      <c r="E22" s="258" t="s">
        <v>65</v>
      </c>
      <c r="F22" s="259" t="s">
        <v>66</v>
      </c>
      <c r="G22" s="38">
        <v>150</v>
      </c>
      <c r="H22" s="213">
        <f t="shared" si="0"/>
        <v>12.25</v>
      </c>
      <c r="I22" s="185">
        <f t="shared" si="1"/>
        <v>0.28999999999999998</v>
      </c>
      <c r="J22" s="185">
        <f t="shared" si="2"/>
        <v>3.38</v>
      </c>
      <c r="K22" s="24">
        <f t="shared" si="3"/>
        <v>0.09</v>
      </c>
      <c r="L22" s="232">
        <f t="shared" si="4"/>
        <v>12.54</v>
      </c>
      <c r="M22" s="144">
        <f t="shared" si="5"/>
        <v>16.009999999999998</v>
      </c>
    </row>
    <row r="23" spans="1:13" ht="27.75" customHeight="1" x14ac:dyDescent="0.35">
      <c r="A23" s="252"/>
      <c r="B23" s="30" t="s">
        <v>67</v>
      </c>
      <c r="C23" s="253"/>
      <c r="D23" s="45" t="s">
        <v>49</v>
      </c>
      <c r="E23" s="253"/>
      <c r="F23" s="260"/>
      <c r="G23" s="35">
        <v>120</v>
      </c>
      <c r="H23" s="215">
        <f t="shared" si="0"/>
        <v>9.8000000000000007</v>
      </c>
      <c r="I23" s="187">
        <f t="shared" si="1"/>
        <v>0.23</v>
      </c>
      <c r="J23" s="187">
        <f t="shared" si="2"/>
        <v>2.7</v>
      </c>
      <c r="K23" s="46">
        <f t="shared" si="3"/>
        <v>7.0000000000000007E-2</v>
      </c>
      <c r="L23" s="235">
        <f t="shared" si="4"/>
        <v>10.030000000000001</v>
      </c>
      <c r="M23" s="236">
        <f t="shared" si="5"/>
        <v>12.8</v>
      </c>
    </row>
    <row r="24" spans="1:13" ht="27.75" customHeight="1" x14ac:dyDescent="0.35">
      <c r="A24" s="252"/>
      <c r="B24" s="47" t="s">
        <v>68</v>
      </c>
      <c r="C24" s="253"/>
      <c r="D24" s="157"/>
      <c r="E24" s="253"/>
      <c r="F24" s="261" t="s">
        <v>69</v>
      </c>
      <c r="G24" s="35">
        <v>900</v>
      </c>
      <c r="H24" s="215">
        <f t="shared" si="0"/>
        <v>73.48</v>
      </c>
      <c r="I24" s="187">
        <f t="shared" si="1"/>
        <v>1.72</v>
      </c>
      <c r="J24" s="187">
        <f t="shared" si="2"/>
        <v>20.260000000000002</v>
      </c>
      <c r="K24" s="46">
        <f t="shared" si="3"/>
        <v>0.56000000000000005</v>
      </c>
      <c r="L24" s="235">
        <f t="shared" si="4"/>
        <v>75.2</v>
      </c>
      <c r="M24" s="236">
        <f t="shared" si="5"/>
        <v>96.02000000000001</v>
      </c>
    </row>
    <row r="25" spans="1:13" ht="27.75" customHeight="1" x14ac:dyDescent="0.35">
      <c r="A25" s="252"/>
      <c r="B25" s="30" t="s">
        <v>70</v>
      </c>
      <c r="C25" s="253"/>
      <c r="D25" s="157" t="s">
        <v>49</v>
      </c>
      <c r="E25" s="253"/>
      <c r="F25" s="262"/>
      <c r="G25" s="35">
        <v>720</v>
      </c>
      <c r="H25" s="214">
        <f t="shared" si="0"/>
        <v>58.78</v>
      </c>
      <c r="I25" s="186">
        <f t="shared" si="1"/>
        <v>1.38</v>
      </c>
      <c r="J25" s="186">
        <f t="shared" si="2"/>
        <v>16.21</v>
      </c>
      <c r="K25" s="29">
        <f t="shared" si="3"/>
        <v>0.45</v>
      </c>
      <c r="L25" s="233">
        <f t="shared" si="4"/>
        <v>60.160000000000004</v>
      </c>
      <c r="M25" s="234">
        <f t="shared" si="5"/>
        <v>76.820000000000007</v>
      </c>
    </row>
    <row r="26" spans="1:13" ht="80.25" customHeight="1" x14ac:dyDescent="0.35">
      <c r="A26" s="168">
        <v>16</v>
      </c>
      <c r="B26" s="37" t="s">
        <v>71</v>
      </c>
      <c r="C26" s="254" t="s">
        <v>72</v>
      </c>
      <c r="D26" s="22"/>
      <c r="E26" s="254" t="s">
        <v>73</v>
      </c>
      <c r="F26" s="23" t="s">
        <v>11</v>
      </c>
      <c r="G26" s="38">
        <v>270</v>
      </c>
      <c r="H26" s="213">
        <f t="shared" si="0"/>
        <v>22.04</v>
      </c>
      <c r="I26" s="185">
        <f t="shared" si="1"/>
        <v>0.52</v>
      </c>
      <c r="J26" s="185">
        <f t="shared" si="2"/>
        <v>6.08</v>
      </c>
      <c r="K26" s="24">
        <f t="shared" si="3"/>
        <v>0.17</v>
      </c>
      <c r="L26" s="232">
        <f t="shared" si="4"/>
        <v>22.56</v>
      </c>
      <c r="M26" s="144">
        <f t="shared" si="5"/>
        <v>28.810000000000002</v>
      </c>
    </row>
    <row r="27" spans="1:13" ht="25.5" customHeight="1" x14ac:dyDescent="0.35">
      <c r="A27" s="169"/>
      <c r="B27" s="48" t="s">
        <v>74</v>
      </c>
      <c r="C27" s="255"/>
      <c r="D27" s="27" t="s">
        <v>75</v>
      </c>
      <c r="E27" s="256"/>
      <c r="F27" s="28"/>
      <c r="G27" s="42">
        <v>216</v>
      </c>
      <c r="H27" s="214">
        <f t="shared" si="0"/>
        <v>17.63</v>
      </c>
      <c r="I27" s="186">
        <f t="shared" si="1"/>
        <v>0.41</v>
      </c>
      <c r="J27" s="186">
        <f t="shared" si="2"/>
        <v>4.8600000000000003</v>
      </c>
      <c r="K27" s="29">
        <f t="shared" si="3"/>
        <v>0.13</v>
      </c>
      <c r="L27" s="233">
        <f t="shared" si="4"/>
        <v>18.04</v>
      </c>
      <c r="M27" s="234">
        <f t="shared" si="5"/>
        <v>23.029999999999998</v>
      </c>
    </row>
    <row r="28" spans="1:13" ht="66.75" customHeight="1" x14ac:dyDescent="0.35">
      <c r="A28" s="168">
        <v>17</v>
      </c>
      <c r="B28" s="37" t="s">
        <v>76</v>
      </c>
      <c r="C28" s="254" t="s">
        <v>77</v>
      </c>
      <c r="D28" s="22"/>
      <c r="E28" s="254" t="s">
        <v>78</v>
      </c>
      <c r="F28" s="23" t="s">
        <v>11</v>
      </c>
      <c r="G28" s="38">
        <v>60</v>
      </c>
      <c r="H28" s="213">
        <f t="shared" si="0"/>
        <v>4.9000000000000004</v>
      </c>
      <c r="I28" s="185">
        <f t="shared" si="1"/>
        <v>0.11</v>
      </c>
      <c r="J28" s="185">
        <f t="shared" si="2"/>
        <v>1.35</v>
      </c>
      <c r="K28" s="24">
        <f t="shared" si="3"/>
        <v>0.04</v>
      </c>
      <c r="L28" s="232">
        <f t="shared" si="4"/>
        <v>5.0100000000000007</v>
      </c>
      <c r="M28" s="144">
        <f t="shared" si="5"/>
        <v>6.4000000000000012</v>
      </c>
    </row>
    <row r="29" spans="1:13" ht="27.75" customHeight="1" x14ac:dyDescent="0.35">
      <c r="A29" s="169"/>
      <c r="B29" s="48" t="s">
        <v>79</v>
      </c>
      <c r="C29" s="255"/>
      <c r="D29" s="27" t="s">
        <v>75</v>
      </c>
      <c r="E29" s="256"/>
      <c r="F29" s="28"/>
      <c r="G29" s="42">
        <v>48</v>
      </c>
      <c r="H29" s="214">
        <f t="shared" si="0"/>
        <v>3.92</v>
      </c>
      <c r="I29" s="186">
        <f t="shared" si="1"/>
        <v>0.09</v>
      </c>
      <c r="J29" s="186">
        <f t="shared" si="2"/>
        <v>1.08</v>
      </c>
      <c r="K29" s="29">
        <f t="shared" si="3"/>
        <v>0.03</v>
      </c>
      <c r="L29" s="233">
        <f t="shared" si="4"/>
        <v>4.01</v>
      </c>
      <c r="M29" s="234">
        <f t="shared" si="5"/>
        <v>5.12</v>
      </c>
    </row>
    <row r="30" spans="1:13" ht="60" customHeight="1" x14ac:dyDescent="0.35">
      <c r="A30" s="167">
        <v>18</v>
      </c>
      <c r="B30" s="50" t="s">
        <v>80</v>
      </c>
      <c r="C30" s="17" t="s">
        <v>81</v>
      </c>
      <c r="D30" s="17"/>
      <c r="E30" s="165" t="s">
        <v>82</v>
      </c>
      <c r="F30" s="18" t="s">
        <v>83</v>
      </c>
      <c r="G30" s="51">
        <v>30</v>
      </c>
      <c r="H30" s="212">
        <f t="shared" si="0"/>
        <v>2.4500000000000002</v>
      </c>
      <c r="I30" s="184">
        <f t="shared" si="1"/>
        <v>0.06</v>
      </c>
      <c r="J30" s="184">
        <f t="shared" si="2"/>
        <v>0.68</v>
      </c>
      <c r="K30" s="19">
        <f t="shared" si="3"/>
        <v>0.02</v>
      </c>
      <c r="L30" s="200">
        <f t="shared" si="4"/>
        <v>2.5100000000000002</v>
      </c>
      <c r="M30" s="201">
        <f t="shared" si="5"/>
        <v>3.2100000000000004</v>
      </c>
    </row>
    <row r="31" spans="1:13" ht="110.25" customHeight="1" x14ac:dyDescent="0.35">
      <c r="A31" s="263">
        <v>19</v>
      </c>
      <c r="B31" s="142" t="s">
        <v>84</v>
      </c>
      <c r="C31" s="161" t="s">
        <v>85</v>
      </c>
      <c r="D31" s="161"/>
      <c r="E31" s="265" t="s">
        <v>141</v>
      </c>
      <c r="F31" s="267" t="s">
        <v>47</v>
      </c>
      <c r="G31" s="143">
        <v>150</v>
      </c>
      <c r="H31" s="213">
        <f t="shared" si="0"/>
        <v>12.25</v>
      </c>
      <c r="I31" s="185">
        <f t="shared" si="1"/>
        <v>0.28999999999999998</v>
      </c>
      <c r="J31" s="185">
        <f t="shared" si="2"/>
        <v>3.38</v>
      </c>
      <c r="K31" s="24">
        <f t="shared" si="3"/>
        <v>0.09</v>
      </c>
      <c r="L31" s="232">
        <f t="shared" si="4"/>
        <v>12.54</v>
      </c>
      <c r="M31" s="144">
        <f t="shared" si="5"/>
        <v>16.009999999999998</v>
      </c>
    </row>
    <row r="32" spans="1:13" ht="36.75" customHeight="1" x14ac:dyDescent="0.35">
      <c r="A32" s="264"/>
      <c r="B32" s="145" t="s">
        <v>86</v>
      </c>
      <c r="C32" s="146"/>
      <c r="D32" s="146" t="s">
        <v>75</v>
      </c>
      <c r="E32" s="266"/>
      <c r="F32" s="268"/>
      <c r="G32" s="147">
        <v>120</v>
      </c>
      <c r="H32" s="214">
        <f t="shared" si="0"/>
        <v>9.8000000000000007</v>
      </c>
      <c r="I32" s="186">
        <f t="shared" si="1"/>
        <v>0.23</v>
      </c>
      <c r="J32" s="186">
        <f t="shared" si="2"/>
        <v>2.7</v>
      </c>
      <c r="K32" s="29">
        <f t="shared" si="3"/>
        <v>7.0000000000000007E-2</v>
      </c>
      <c r="L32" s="233">
        <f t="shared" si="4"/>
        <v>10.030000000000001</v>
      </c>
      <c r="M32" s="234">
        <f t="shared" si="5"/>
        <v>12.8</v>
      </c>
    </row>
    <row r="33" spans="1:13" ht="79.5" customHeight="1" x14ac:dyDescent="0.35">
      <c r="A33" s="263">
        <v>20</v>
      </c>
      <c r="B33" s="117" t="s">
        <v>123</v>
      </c>
      <c r="C33" s="265" t="s">
        <v>125</v>
      </c>
      <c r="D33" s="172"/>
      <c r="E33" s="271" t="s">
        <v>142</v>
      </c>
      <c r="F33" s="267" t="s">
        <v>126</v>
      </c>
      <c r="G33" s="155">
        <v>50</v>
      </c>
      <c r="H33" s="213">
        <f t="shared" si="0"/>
        <v>4.08</v>
      </c>
      <c r="I33" s="185">
        <f t="shared" si="1"/>
        <v>0.1</v>
      </c>
      <c r="J33" s="185">
        <f t="shared" si="2"/>
        <v>1.1200000000000001</v>
      </c>
      <c r="K33" s="24">
        <f t="shared" si="3"/>
        <v>0.03</v>
      </c>
      <c r="L33" s="232">
        <f t="shared" si="4"/>
        <v>4.18</v>
      </c>
      <c r="M33" s="144">
        <f t="shared" si="5"/>
        <v>5.33</v>
      </c>
    </row>
    <row r="34" spans="1:13" ht="74.25" customHeight="1" thickBot="1" x14ac:dyDescent="0.4">
      <c r="A34" s="269"/>
      <c r="B34" s="176" t="s">
        <v>124</v>
      </c>
      <c r="C34" s="270"/>
      <c r="D34" s="122" t="s">
        <v>75</v>
      </c>
      <c r="E34" s="270"/>
      <c r="F34" s="272"/>
      <c r="G34" s="177">
        <v>40</v>
      </c>
      <c r="H34" s="216">
        <f t="shared" si="0"/>
        <v>3.27</v>
      </c>
      <c r="I34" s="188">
        <f t="shared" si="1"/>
        <v>0.08</v>
      </c>
      <c r="J34" s="188">
        <f t="shared" si="2"/>
        <v>0.9</v>
      </c>
      <c r="K34" s="173">
        <f t="shared" si="3"/>
        <v>0.02</v>
      </c>
      <c r="L34" s="233">
        <f t="shared" si="4"/>
        <v>3.35</v>
      </c>
      <c r="M34" s="234">
        <f t="shared" si="5"/>
        <v>4.2699999999999996</v>
      </c>
    </row>
    <row r="35" spans="1:13" ht="81.75" customHeight="1" x14ac:dyDescent="0.35">
      <c r="A35" s="237" t="s">
        <v>128</v>
      </c>
      <c r="B35" s="124" t="s">
        <v>87</v>
      </c>
      <c r="C35" s="125" t="s">
        <v>130</v>
      </c>
      <c r="D35" s="126"/>
      <c r="E35" s="127" t="s">
        <v>131</v>
      </c>
      <c r="F35" s="128" t="s">
        <v>133</v>
      </c>
      <c r="G35" s="205">
        <v>1100</v>
      </c>
      <c r="H35" s="217">
        <f t="shared" si="0"/>
        <v>89.8</v>
      </c>
      <c r="I35" s="189">
        <f t="shared" si="1"/>
        <v>2.1</v>
      </c>
      <c r="J35" s="189">
        <f t="shared" si="2"/>
        <v>24.76</v>
      </c>
      <c r="K35" s="174">
        <f t="shared" si="3"/>
        <v>0.68</v>
      </c>
      <c r="L35" s="200">
        <f t="shared" si="4"/>
        <v>91.899999999999991</v>
      </c>
      <c r="M35" s="201">
        <f t="shared" si="5"/>
        <v>117.34</v>
      </c>
    </row>
    <row r="36" spans="1:13" ht="107.25" customHeight="1" x14ac:dyDescent="0.35">
      <c r="A36" s="238" t="s">
        <v>127</v>
      </c>
      <c r="B36" s="109" t="s">
        <v>145</v>
      </c>
      <c r="C36" s="164" t="s">
        <v>129</v>
      </c>
      <c r="D36" s="133"/>
      <c r="E36" s="134" t="s">
        <v>134</v>
      </c>
      <c r="F36" s="135" t="s">
        <v>132</v>
      </c>
      <c r="G36" s="206">
        <v>500</v>
      </c>
      <c r="H36" s="212">
        <f t="shared" si="0"/>
        <v>40.82</v>
      </c>
      <c r="I36" s="184">
        <f t="shared" si="1"/>
        <v>0.96</v>
      </c>
      <c r="J36" s="184">
        <f t="shared" si="2"/>
        <v>11.25</v>
      </c>
      <c r="K36" s="19">
        <f t="shared" si="3"/>
        <v>0.31</v>
      </c>
      <c r="L36" s="200">
        <f t="shared" si="4"/>
        <v>41.78</v>
      </c>
      <c r="M36" s="201">
        <f t="shared" si="5"/>
        <v>53.34</v>
      </c>
    </row>
    <row r="37" spans="1:13" ht="63" customHeight="1" x14ac:dyDescent="0.35">
      <c r="A37" s="239" t="s">
        <v>88</v>
      </c>
      <c r="B37" s="139" t="s">
        <v>89</v>
      </c>
      <c r="C37" s="162" t="s">
        <v>90</v>
      </c>
      <c r="D37" s="162"/>
      <c r="E37" s="164" t="s">
        <v>91</v>
      </c>
      <c r="F37" s="163" t="s">
        <v>11</v>
      </c>
      <c r="G37" s="119">
        <v>50</v>
      </c>
      <c r="H37" s="212">
        <f t="shared" si="0"/>
        <v>4.08</v>
      </c>
      <c r="I37" s="184">
        <f t="shared" si="1"/>
        <v>0.1</v>
      </c>
      <c r="J37" s="184">
        <f t="shared" si="2"/>
        <v>1.1200000000000001</v>
      </c>
      <c r="K37" s="19">
        <f t="shared" si="3"/>
        <v>0.03</v>
      </c>
      <c r="L37" s="200">
        <f t="shared" si="4"/>
        <v>4.18</v>
      </c>
      <c r="M37" s="201">
        <f t="shared" si="5"/>
        <v>5.33</v>
      </c>
    </row>
    <row r="38" spans="1:13" ht="81" customHeight="1" x14ac:dyDescent="0.35">
      <c r="A38" s="278" t="s">
        <v>92</v>
      </c>
      <c r="B38" s="99" t="s">
        <v>93</v>
      </c>
      <c r="C38" s="281" t="s">
        <v>139</v>
      </c>
      <c r="D38" s="242" t="s">
        <v>148</v>
      </c>
      <c r="E38" s="100" t="s">
        <v>137</v>
      </c>
      <c r="F38" s="101" t="s">
        <v>140</v>
      </c>
      <c r="G38" s="155">
        <v>92</v>
      </c>
      <c r="H38" s="218">
        <f t="shared" si="0"/>
        <v>7.51</v>
      </c>
      <c r="I38" s="190">
        <f t="shared" si="1"/>
        <v>0.18</v>
      </c>
      <c r="J38" s="190">
        <f t="shared" si="2"/>
        <v>2.0699999999999998</v>
      </c>
      <c r="K38" s="32">
        <f t="shared" si="3"/>
        <v>0.06</v>
      </c>
      <c r="L38" s="232">
        <f t="shared" si="4"/>
        <v>7.6899999999999995</v>
      </c>
      <c r="M38" s="144">
        <f t="shared" si="5"/>
        <v>9.82</v>
      </c>
    </row>
    <row r="39" spans="1:13" ht="93" customHeight="1" x14ac:dyDescent="0.35">
      <c r="A39" s="279"/>
      <c r="B39" s="104" t="s">
        <v>94</v>
      </c>
      <c r="C39" s="282"/>
      <c r="D39" s="243" t="s">
        <v>150</v>
      </c>
      <c r="E39" s="153" t="s">
        <v>135</v>
      </c>
      <c r="F39" s="154" t="s">
        <v>114</v>
      </c>
      <c r="G39" s="207">
        <v>46</v>
      </c>
      <c r="H39" s="215">
        <f t="shared" si="0"/>
        <v>3.76</v>
      </c>
      <c r="I39" s="187">
        <f t="shared" si="1"/>
        <v>0.09</v>
      </c>
      <c r="J39" s="187">
        <f t="shared" si="2"/>
        <v>1.04</v>
      </c>
      <c r="K39" s="46">
        <f t="shared" si="3"/>
        <v>0.03</v>
      </c>
      <c r="L39" s="235">
        <f t="shared" si="4"/>
        <v>3.8499999999999996</v>
      </c>
      <c r="M39" s="236">
        <f t="shared" si="5"/>
        <v>4.92</v>
      </c>
    </row>
    <row r="40" spans="1:13" ht="127.5" customHeight="1" x14ac:dyDescent="0.35">
      <c r="A40" s="279"/>
      <c r="B40" s="108" t="s">
        <v>95</v>
      </c>
      <c r="C40" s="282"/>
      <c r="D40" s="243" t="s">
        <v>149</v>
      </c>
      <c r="E40" s="153" t="s">
        <v>138</v>
      </c>
      <c r="F40" s="154" t="s">
        <v>113</v>
      </c>
      <c r="G40" s="207">
        <v>46</v>
      </c>
      <c r="H40" s="215">
        <f t="shared" si="0"/>
        <v>3.76</v>
      </c>
      <c r="I40" s="187">
        <f t="shared" si="1"/>
        <v>0.09</v>
      </c>
      <c r="J40" s="187">
        <f t="shared" si="2"/>
        <v>1.04</v>
      </c>
      <c r="K40" s="46">
        <f t="shared" si="3"/>
        <v>0.03</v>
      </c>
      <c r="L40" s="235">
        <f t="shared" si="4"/>
        <v>3.8499999999999996</v>
      </c>
      <c r="M40" s="236">
        <f t="shared" si="5"/>
        <v>4.92</v>
      </c>
    </row>
    <row r="41" spans="1:13" ht="77.25" customHeight="1" x14ac:dyDescent="0.35">
      <c r="A41" s="280"/>
      <c r="B41" s="109" t="s">
        <v>96</v>
      </c>
      <c r="C41" s="283"/>
      <c r="D41" s="244" t="s">
        <v>151</v>
      </c>
      <c r="E41" s="179" t="s">
        <v>136</v>
      </c>
      <c r="F41" s="180" t="s">
        <v>146</v>
      </c>
      <c r="G41" s="208">
        <v>23</v>
      </c>
      <c r="H41" s="219">
        <f t="shared" si="0"/>
        <v>1.88</v>
      </c>
      <c r="I41" s="191">
        <f t="shared" si="1"/>
        <v>0.04</v>
      </c>
      <c r="J41" s="191">
        <f t="shared" si="2"/>
        <v>0.52</v>
      </c>
      <c r="K41" s="175">
        <f t="shared" si="3"/>
        <v>0.01</v>
      </c>
      <c r="L41" s="233">
        <f t="shared" si="4"/>
        <v>1.92</v>
      </c>
      <c r="M41" s="234">
        <f t="shared" si="5"/>
        <v>2.4499999999999997</v>
      </c>
    </row>
    <row r="42" spans="1:13" ht="75" customHeight="1" x14ac:dyDescent="0.35">
      <c r="A42" s="278" t="s">
        <v>97</v>
      </c>
      <c r="B42" s="148" t="s">
        <v>98</v>
      </c>
      <c r="C42" s="265" t="s">
        <v>99</v>
      </c>
      <c r="D42" s="161"/>
      <c r="E42" s="285" t="s">
        <v>155</v>
      </c>
      <c r="F42" s="267" t="s">
        <v>154</v>
      </c>
      <c r="G42" s="291"/>
      <c r="H42" s="293"/>
      <c r="I42" s="295"/>
      <c r="J42" s="287" t="s">
        <v>162</v>
      </c>
      <c r="K42" s="289" t="s">
        <v>163</v>
      </c>
      <c r="L42" s="273"/>
      <c r="M42" s="275"/>
    </row>
    <row r="43" spans="1:13" ht="75" customHeight="1" x14ac:dyDescent="0.35">
      <c r="A43" s="280"/>
      <c r="B43" s="192" t="s">
        <v>101</v>
      </c>
      <c r="C43" s="284"/>
      <c r="D43" s="181"/>
      <c r="E43" s="286"/>
      <c r="F43" s="277"/>
      <c r="G43" s="292"/>
      <c r="H43" s="294"/>
      <c r="I43" s="296"/>
      <c r="J43" s="288"/>
      <c r="K43" s="290"/>
      <c r="L43" s="274"/>
      <c r="M43" s="276"/>
    </row>
    <row r="44" spans="1:13" ht="55.5" customHeight="1" x14ac:dyDescent="0.35">
      <c r="A44" s="240" t="s">
        <v>102</v>
      </c>
      <c r="B44" s="193" t="s">
        <v>103</v>
      </c>
      <c r="C44" s="194"/>
      <c r="D44" s="194"/>
      <c r="E44" s="194" t="s">
        <v>152</v>
      </c>
      <c r="F44" s="18" t="s">
        <v>153</v>
      </c>
      <c r="G44" s="209">
        <v>915</v>
      </c>
      <c r="H44" s="212">
        <f>ROUND($G$1*G44,2)</f>
        <v>74.7</v>
      </c>
      <c r="I44" s="184">
        <f>ROUND($I$1*G44,2)</f>
        <v>1.75</v>
      </c>
      <c r="J44" s="184">
        <f t="shared" ref="J44:J45" si="6">ROUND($J$1*H44,2)</f>
        <v>20.59</v>
      </c>
      <c r="K44" s="19">
        <f t="shared" ref="K44:K45" si="7">ROUND($K$1*H44,2)</f>
        <v>0.56999999999999995</v>
      </c>
      <c r="L44" s="200">
        <f t="shared" ref="L44:L45" si="8">H44+I44</f>
        <v>76.45</v>
      </c>
      <c r="M44" s="201">
        <f t="shared" ref="M44:M45" si="9">H44+I44+J44+K44</f>
        <v>97.61</v>
      </c>
    </row>
    <row r="45" spans="1:13" ht="55.5" customHeight="1" thickBot="1" x14ac:dyDescent="0.4">
      <c r="A45" s="241" t="s">
        <v>109</v>
      </c>
      <c r="B45" s="60"/>
      <c r="C45" s="61" t="s">
        <v>110</v>
      </c>
      <c r="D45" s="61"/>
      <c r="E45" s="61" t="s">
        <v>111</v>
      </c>
      <c r="F45" s="225"/>
      <c r="G45" s="226"/>
      <c r="H45" s="227"/>
      <c r="I45" s="228">
        <f>ROUND($I$1*G45,2)</f>
        <v>0</v>
      </c>
      <c r="J45" s="228">
        <f t="shared" si="6"/>
        <v>0</v>
      </c>
      <c r="K45" s="229">
        <f t="shared" si="7"/>
        <v>0</v>
      </c>
      <c r="L45" s="230">
        <f t="shared" si="8"/>
        <v>0</v>
      </c>
      <c r="M45" s="231">
        <f t="shared" si="9"/>
        <v>0</v>
      </c>
    </row>
  </sheetData>
  <mergeCells count="39">
    <mergeCell ref="L42:L43"/>
    <mergeCell ref="M42:M43"/>
    <mergeCell ref="F42:F43"/>
    <mergeCell ref="A38:A41"/>
    <mergeCell ref="C38:C41"/>
    <mergeCell ref="A42:A43"/>
    <mergeCell ref="C42:C43"/>
    <mergeCell ref="E42:E43"/>
    <mergeCell ref="J42:J43"/>
    <mergeCell ref="K42:K43"/>
    <mergeCell ref="G42:G43"/>
    <mergeCell ref="H42:H43"/>
    <mergeCell ref="I42:I43"/>
    <mergeCell ref="A31:A32"/>
    <mergeCell ref="E31:E32"/>
    <mergeCell ref="F31:F32"/>
    <mergeCell ref="A33:A34"/>
    <mergeCell ref="C33:C34"/>
    <mergeCell ref="E33:E34"/>
    <mergeCell ref="F33:F34"/>
    <mergeCell ref="F22:F23"/>
    <mergeCell ref="F24:F25"/>
    <mergeCell ref="C26:C27"/>
    <mergeCell ref="E26:E27"/>
    <mergeCell ref="C28:C29"/>
    <mergeCell ref="E28:E29"/>
    <mergeCell ref="C18:C19"/>
    <mergeCell ref="E18:E19"/>
    <mergeCell ref="C20:C21"/>
    <mergeCell ref="E20:E21"/>
    <mergeCell ref="A22:A25"/>
    <mergeCell ref="C22:C25"/>
    <mergeCell ref="E22:E25"/>
    <mergeCell ref="A1:E1"/>
    <mergeCell ref="A14:A15"/>
    <mergeCell ref="C14:C15"/>
    <mergeCell ref="E14:E15"/>
    <mergeCell ref="C16:C17"/>
    <mergeCell ref="E16:E17"/>
  </mergeCells>
  <printOptions horizontalCentered="1"/>
  <pageMargins left="0.51181102362204722" right="0.59055118110236227" top="0.62992125984251968" bottom="0.78740157480314965" header="0.31496062992125984" footer="0.31496062992125984"/>
  <pageSetup paperSize="9" scale="45" orientation="portrait" r:id="rId1"/>
  <headerFooter>
    <oddHeader>&amp;L&amp;"Arial,Fett"&amp;14Anlage 1</oddHeader>
    <oddFooter>&amp;C&amp;"Arial,Standard"&amp;P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3"/>
  <sheetViews>
    <sheetView view="pageLayout" zoomScale="75" zoomScaleNormal="100" zoomScaleSheetLayoutView="100" zoomScalePageLayoutView="75" workbookViewId="0">
      <selection activeCell="D3" sqref="D3"/>
    </sheetView>
  </sheetViews>
  <sheetFormatPr baseColWidth="10" defaultColWidth="11.453125" defaultRowHeight="12.5" x14ac:dyDescent="0.35"/>
  <cols>
    <col min="1" max="1" width="11.453125" style="65" customWidth="1"/>
    <col min="2" max="2" width="12.7265625" style="66" customWidth="1"/>
    <col min="3" max="3" width="19.1796875" style="67" customWidth="1"/>
    <col min="4" max="4" width="15" style="67" customWidth="1"/>
    <col min="5" max="5" width="43.1796875" style="67" customWidth="1"/>
    <col min="6" max="6" width="20.26953125" style="68" customWidth="1"/>
    <col min="7" max="7" width="12.26953125" style="65" customWidth="1"/>
    <col min="8" max="8" width="17.7265625" style="69" customWidth="1"/>
    <col min="9" max="16384" width="11.453125" style="2"/>
  </cols>
  <sheetData>
    <row r="1" spans="1:8" ht="24" customHeight="1" thickBot="1" x14ac:dyDescent="0.4">
      <c r="A1" s="297" t="s">
        <v>0</v>
      </c>
      <c r="B1" s="298"/>
      <c r="C1" s="298"/>
      <c r="D1" s="298"/>
      <c r="E1" s="298"/>
      <c r="F1" s="298"/>
      <c r="G1" s="298"/>
      <c r="H1" s="1">
        <v>0</v>
      </c>
    </row>
    <row r="2" spans="1:8" ht="43.15" customHeight="1" thickBot="1" x14ac:dyDescent="0.4">
      <c r="A2" s="3" t="s">
        <v>1</v>
      </c>
      <c r="B2" s="4" t="s">
        <v>2</v>
      </c>
      <c r="C2" s="5" t="s">
        <v>3</v>
      </c>
      <c r="D2" s="5"/>
      <c r="E2" s="5" t="s">
        <v>4</v>
      </c>
      <c r="F2" s="6" t="s">
        <v>5</v>
      </c>
      <c r="G2" s="7" t="s">
        <v>6</v>
      </c>
      <c r="H2" s="8" t="s">
        <v>7</v>
      </c>
    </row>
    <row r="3" spans="1:8" s="14" customFormat="1" ht="45.75" customHeight="1" x14ac:dyDescent="0.35">
      <c r="A3" s="9">
        <v>1</v>
      </c>
      <c r="B3" s="10" t="s">
        <v>8</v>
      </c>
      <c r="C3" s="11" t="s">
        <v>9</v>
      </c>
      <c r="D3" s="11"/>
      <c r="E3" s="11" t="s">
        <v>10</v>
      </c>
      <c r="F3" s="88" t="s">
        <v>11</v>
      </c>
      <c r="G3" s="12">
        <v>250</v>
      </c>
      <c r="H3" s="13">
        <f t="shared" ref="H3:H42" si="0">$H$1*G3</f>
        <v>0</v>
      </c>
    </row>
    <row r="4" spans="1:8" ht="55.5" customHeight="1" x14ac:dyDescent="0.35">
      <c r="A4" s="15">
        <v>2</v>
      </c>
      <c r="B4" s="16" t="s">
        <v>12</v>
      </c>
      <c r="C4" s="17" t="s">
        <v>13</v>
      </c>
      <c r="D4" s="17"/>
      <c r="E4" s="17" t="s">
        <v>14</v>
      </c>
      <c r="F4" s="18" t="s">
        <v>11</v>
      </c>
      <c r="G4" s="15">
        <v>415</v>
      </c>
      <c r="H4" s="19">
        <f t="shared" si="0"/>
        <v>0</v>
      </c>
    </row>
    <row r="5" spans="1:8" ht="35.25" customHeight="1" x14ac:dyDescent="0.35">
      <c r="A5" s="15">
        <v>3</v>
      </c>
      <c r="B5" s="16" t="s">
        <v>15</v>
      </c>
      <c r="C5" s="17" t="s">
        <v>16</v>
      </c>
      <c r="D5" s="17"/>
      <c r="E5" s="17" t="s">
        <v>17</v>
      </c>
      <c r="F5" s="18" t="s">
        <v>11</v>
      </c>
      <c r="G5" s="15">
        <v>145</v>
      </c>
      <c r="H5" s="19">
        <f t="shared" si="0"/>
        <v>0</v>
      </c>
    </row>
    <row r="6" spans="1:8" ht="45" customHeight="1" x14ac:dyDescent="0.35">
      <c r="A6" s="15">
        <v>4</v>
      </c>
      <c r="B6" s="16" t="s">
        <v>18</v>
      </c>
      <c r="C6" s="17" t="s">
        <v>19</v>
      </c>
      <c r="D6" s="17"/>
      <c r="E6" s="17" t="s">
        <v>20</v>
      </c>
      <c r="F6" s="18" t="s">
        <v>11</v>
      </c>
      <c r="G6" s="15">
        <v>310</v>
      </c>
      <c r="H6" s="19">
        <f t="shared" si="0"/>
        <v>0</v>
      </c>
    </row>
    <row r="7" spans="1:8" ht="66.75" customHeight="1" x14ac:dyDescent="0.35">
      <c r="A7" s="15">
        <v>5</v>
      </c>
      <c r="B7" s="16" t="s">
        <v>21</v>
      </c>
      <c r="C7" s="17" t="s">
        <v>22</v>
      </c>
      <c r="D7" s="17"/>
      <c r="E7" s="17" t="s">
        <v>23</v>
      </c>
      <c r="F7" s="18" t="s">
        <v>11</v>
      </c>
      <c r="G7" s="15">
        <v>52</v>
      </c>
      <c r="H7" s="19">
        <f t="shared" si="0"/>
        <v>0</v>
      </c>
    </row>
    <row r="8" spans="1:8" ht="36.75" customHeight="1" x14ac:dyDescent="0.35">
      <c r="A8" s="15">
        <v>6</v>
      </c>
      <c r="B8" s="16" t="s">
        <v>24</v>
      </c>
      <c r="C8" s="17" t="s">
        <v>25</v>
      </c>
      <c r="D8" s="17"/>
      <c r="E8" s="17" t="s">
        <v>26</v>
      </c>
      <c r="F8" s="18" t="s">
        <v>11</v>
      </c>
      <c r="G8" s="15">
        <v>135</v>
      </c>
      <c r="H8" s="19">
        <f t="shared" si="0"/>
        <v>0</v>
      </c>
    </row>
    <row r="9" spans="1:8" ht="43.5" customHeight="1" x14ac:dyDescent="0.35">
      <c r="A9" s="15">
        <v>7</v>
      </c>
      <c r="B9" s="16" t="s">
        <v>27</v>
      </c>
      <c r="C9" s="17" t="s">
        <v>28</v>
      </c>
      <c r="D9" s="17"/>
      <c r="E9" s="17" t="s">
        <v>29</v>
      </c>
      <c r="F9" s="18" t="s">
        <v>11</v>
      </c>
      <c r="G9" s="15">
        <v>260</v>
      </c>
      <c r="H9" s="19">
        <f t="shared" si="0"/>
        <v>0</v>
      </c>
    </row>
    <row r="10" spans="1:8" ht="45" customHeight="1" x14ac:dyDescent="0.35">
      <c r="A10" s="15">
        <v>8</v>
      </c>
      <c r="B10" s="16" t="s">
        <v>30</v>
      </c>
      <c r="C10" s="17" t="s">
        <v>31</v>
      </c>
      <c r="D10" s="17"/>
      <c r="E10" s="17" t="s">
        <v>32</v>
      </c>
      <c r="F10" s="18" t="s">
        <v>11</v>
      </c>
      <c r="G10" s="15">
        <v>310</v>
      </c>
      <c r="H10" s="19">
        <f t="shared" si="0"/>
        <v>0</v>
      </c>
    </row>
    <row r="11" spans="1:8" ht="37.5" customHeight="1" x14ac:dyDescent="0.35">
      <c r="A11" s="20" t="s">
        <v>33</v>
      </c>
      <c r="B11" s="21" t="s">
        <v>34</v>
      </c>
      <c r="C11" s="22" t="s">
        <v>35</v>
      </c>
      <c r="D11" s="22"/>
      <c r="E11" s="22" t="s">
        <v>36</v>
      </c>
      <c r="F11" s="23" t="s">
        <v>11</v>
      </c>
      <c r="G11" s="20">
        <v>52</v>
      </c>
      <c r="H11" s="24">
        <f t="shared" si="0"/>
        <v>0</v>
      </c>
    </row>
    <row r="12" spans="1:8" ht="69.75" customHeight="1" x14ac:dyDescent="0.35">
      <c r="A12" s="25" t="s">
        <v>37</v>
      </c>
      <c r="B12" s="26" t="s">
        <v>38</v>
      </c>
      <c r="C12" s="27" t="s">
        <v>39</v>
      </c>
      <c r="D12" s="27"/>
      <c r="E12" s="27" t="s">
        <v>40</v>
      </c>
      <c r="F12" s="28" t="s">
        <v>41</v>
      </c>
      <c r="G12" s="25">
        <v>35</v>
      </c>
      <c r="H12" s="29">
        <f t="shared" si="0"/>
        <v>0</v>
      </c>
    </row>
    <row r="13" spans="1:8" ht="58.5" customHeight="1" x14ac:dyDescent="0.35">
      <c r="A13" s="15">
        <v>10</v>
      </c>
      <c r="B13" s="16" t="s">
        <v>42</v>
      </c>
      <c r="C13" s="17" t="s">
        <v>43</v>
      </c>
      <c r="D13" s="17"/>
      <c r="E13" s="17" t="s">
        <v>44</v>
      </c>
      <c r="F13" s="18" t="s">
        <v>11</v>
      </c>
      <c r="G13" s="15">
        <v>75</v>
      </c>
      <c r="H13" s="19">
        <f t="shared" si="0"/>
        <v>0</v>
      </c>
    </row>
    <row r="14" spans="1:8" ht="54" customHeight="1" x14ac:dyDescent="0.35">
      <c r="A14" s="299">
        <v>11</v>
      </c>
      <c r="B14" s="30" t="s">
        <v>122</v>
      </c>
      <c r="C14" s="253" t="s">
        <v>45</v>
      </c>
      <c r="D14" s="85"/>
      <c r="E14" s="253" t="s">
        <v>46</v>
      </c>
      <c r="F14" s="23" t="s">
        <v>47</v>
      </c>
      <c r="G14" s="31">
        <v>150</v>
      </c>
      <c r="H14" s="32">
        <f t="shared" si="0"/>
        <v>0</v>
      </c>
    </row>
    <row r="15" spans="1:8" ht="28.5" customHeight="1" x14ac:dyDescent="0.35">
      <c r="A15" s="299"/>
      <c r="B15" s="33" t="s">
        <v>48</v>
      </c>
      <c r="C15" s="253"/>
      <c r="D15" s="85" t="s">
        <v>49</v>
      </c>
      <c r="E15" s="253"/>
      <c r="F15" s="34" t="s">
        <v>50</v>
      </c>
      <c r="G15" s="35">
        <v>120</v>
      </c>
      <c r="H15" s="29">
        <f t="shared" si="0"/>
        <v>0</v>
      </c>
    </row>
    <row r="16" spans="1:8" ht="63" customHeight="1" x14ac:dyDescent="0.35">
      <c r="A16" s="36">
        <v>12</v>
      </c>
      <c r="B16" s="37" t="s">
        <v>51</v>
      </c>
      <c r="C16" s="254" t="s">
        <v>52</v>
      </c>
      <c r="D16" s="22"/>
      <c r="E16" s="254" t="s">
        <v>53</v>
      </c>
      <c r="F16" s="23" t="s">
        <v>47</v>
      </c>
      <c r="G16" s="38">
        <v>90</v>
      </c>
      <c r="H16" s="24">
        <f t="shared" si="0"/>
        <v>0</v>
      </c>
    </row>
    <row r="17" spans="1:8" ht="27.75" customHeight="1" x14ac:dyDescent="0.35">
      <c r="A17" s="39"/>
      <c r="B17" s="40" t="s">
        <v>54</v>
      </c>
      <c r="C17" s="255"/>
      <c r="D17" s="41" t="s">
        <v>49</v>
      </c>
      <c r="E17" s="256"/>
      <c r="F17" s="34" t="s">
        <v>50</v>
      </c>
      <c r="G17" s="42">
        <v>72</v>
      </c>
      <c r="H17" s="29">
        <f t="shared" si="0"/>
        <v>0</v>
      </c>
    </row>
    <row r="18" spans="1:8" ht="67.5" customHeight="1" x14ac:dyDescent="0.35">
      <c r="A18" s="86">
        <v>13</v>
      </c>
      <c r="B18" s="43" t="s">
        <v>55</v>
      </c>
      <c r="C18" s="254" t="s">
        <v>56</v>
      </c>
      <c r="D18" s="84"/>
      <c r="E18" s="254" t="s">
        <v>57</v>
      </c>
      <c r="F18" s="23" t="s">
        <v>47</v>
      </c>
      <c r="G18" s="44">
        <v>150</v>
      </c>
      <c r="H18" s="91">
        <f t="shared" si="0"/>
        <v>0</v>
      </c>
    </row>
    <row r="19" spans="1:8" ht="27.75" customHeight="1" x14ac:dyDescent="0.35">
      <c r="A19" s="39"/>
      <c r="B19" s="40" t="s">
        <v>58</v>
      </c>
      <c r="C19" s="255"/>
      <c r="D19" s="41" t="s">
        <v>49</v>
      </c>
      <c r="E19" s="256"/>
      <c r="F19" s="34" t="s">
        <v>50</v>
      </c>
      <c r="G19" s="42">
        <v>120</v>
      </c>
      <c r="H19" s="29">
        <f t="shared" si="0"/>
        <v>0</v>
      </c>
    </row>
    <row r="20" spans="1:8" ht="57.75" customHeight="1" x14ac:dyDescent="0.35">
      <c r="A20" s="36">
        <v>14</v>
      </c>
      <c r="B20" s="37" t="s">
        <v>59</v>
      </c>
      <c r="C20" s="254" t="s">
        <v>60</v>
      </c>
      <c r="D20" s="22"/>
      <c r="E20" s="254" t="s">
        <v>61</v>
      </c>
      <c r="F20" s="23" t="s">
        <v>11</v>
      </c>
      <c r="G20" s="38">
        <v>360</v>
      </c>
      <c r="H20" s="24">
        <f t="shared" si="0"/>
        <v>0</v>
      </c>
    </row>
    <row r="21" spans="1:8" ht="27.75" customHeight="1" x14ac:dyDescent="0.35">
      <c r="A21" s="39"/>
      <c r="B21" s="40" t="s">
        <v>62</v>
      </c>
      <c r="C21" s="255"/>
      <c r="D21" s="41" t="s">
        <v>49</v>
      </c>
      <c r="E21" s="256"/>
      <c r="F21" s="28"/>
      <c r="G21" s="42">
        <v>288</v>
      </c>
      <c r="H21" s="29">
        <f t="shared" si="0"/>
        <v>0</v>
      </c>
    </row>
    <row r="22" spans="1:8" ht="27.75" customHeight="1" x14ac:dyDescent="0.35">
      <c r="A22" s="300">
        <v>15</v>
      </c>
      <c r="B22" s="37" t="s">
        <v>63</v>
      </c>
      <c r="C22" s="258" t="s">
        <v>64</v>
      </c>
      <c r="D22" s="87"/>
      <c r="E22" s="258" t="s">
        <v>65</v>
      </c>
      <c r="F22" s="259" t="s">
        <v>66</v>
      </c>
      <c r="G22" s="38">
        <v>150</v>
      </c>
      <c r="H22" s="32">
        <f t="shared" si="0"/>
        <v>0</v>
      </c>
    </row>
    <row r="23" spans="1:8" ht="27.75" customHeight="1" x14ac:dyDescent="0.35">
      <c r="A23" s="299"/>
      <c r="B23" s="30" t="s">
        <v>67</v>
      </c>
      <c r="C23" s="253"/>
      <c r="D23" s="45" t="s">
        <v>49</v>
      </c>
      <c r="E23" s="253"/>
      <c r="F23" s="260"/>
      <c r="G23" s="35">
        <v>120</v>
      </c>
      <c r="H23" s="46">
        <f t="shared" si="0"/>
        <v>0</v>
      </c>
    </row>
    <row r="24" spans="1:8" ht="27.75" customHeight="1" x14ac:dyDescent="0.35">
      <c r="A24" s="299"/>
      <c r="B24" s="47" t="s">
        <v>68</v>
      </c>
      <c r="C24" s="253"/>
      <c r="D24" s="85"/>
      <c r="E24" s="253"/>
      <c r="F24" s="261" t="s">
        <v>69</v>
      </c>
      <c r="G24" s="35">
        <v>900</v>
      </c>
      <c r="H24" s="46">
        <f t="shared" si="0"/>
        <v>0</v>
      </c>
    </row>
    <row r="25" spans="1:8" ht="27.75" customHeight="1" x14ac:dyDescent="0.35">
      <c r="A25" s="299"/>
      <c r="B25" s="30" t="s">
        <v>70</v>
      </c>
      <c r="C25" s="253"/>
      <c r="D25" s="85" t="s">
        <v>49</v>
      </c>
      <c r="E25" s="253"/>
      <c r="F25" s="262"/>
      <c r="G25" s="35">
        <v>720</v>
      </c>
      <c r="H25" s="46">
        <f t="shared" si="0"/>
        <v>0</v>
      </c>
    </row>
    <row r="26" spans="1:8" ht="80.25" customHeight="1" x14ac:dyDescent="0.35">
      <c r="A26" s="36">
        <v>16</v>
      </c>
      <c r="B26" s="37" t="s">
        <v>71</v>
      </c>
      <c r="C26" s="254" t="s">
        <v>72</v>
      </c>
      <c r="D26" s="22"/>
      <c r="E26" s="254" t="s">
        <v>73</v>
      </c>
      <c r="F26" s="23" t="s">
        <v>11</v>
      </c>
      <c r="G26" s="38">
        <v>270</v>
      </c>
      <c r="H26" s="24">
        <f t="shared" si="0"/>
        <v>0</v>
      </c>
    </row>
    <row r="27" spans="1:8" ht="25.5" customHeight="1" x14ac:dyDescent="0.35">
      <c r="A27" s="39"/>
      <c r="B27" s="48" t="s">
        <v>74</v>
      </c>
      <c r="C27" s="255"/>
      <c r="D27" s="27" t="s">
        <v>75</v>
      </c>
      <c r="E27" s="256"/>
      <c r="F27" s="28"/>
      <c r="G27" s="42">
        <v>216</v>
      </c>
      <c r="H27" s="29">
        <f t="shared" si="0"/>
        <v>0</v>
      </c>
    </row>
    <row r="28" spans="1:8" ht="66.75" customHeight="1" x14ac:dyDescent="0.35">
      <c r="A28" s="36">
        <v>17</v>
      </c>
      <c r="B28" s="37" t="s">
        <v>76</v>
      </c>
      <c r="C28" s="254" t="s">
        <v>77</v>
      </c>
      <c r="D28" s="22"/>
      <c r="E28" s="254" t="s">
        <v>78</v>
      </c>
      <c r="F28" s="23" t="s">
        <v>11</v>
      </c>
      <c r="G28" s="38">
        <v>60</v>
      </c>
      <c r="H28" s="91">
        <f t="shared" si="0"/>
        <v>0</v>
      </c>
    </row>
    <row r="29" spans="1:8" ht="27.75" customHeight="1" x14ac:dyDescent="0.35">
      <c r="A29" s="39"/>
      <c r="B29" s="48" t="s">
        <v>79</v>
      </c>
      <c r="C29" s="255"/>
      <c r="D29" s="27" t="s">
        <v>75</v>
      </c>
      <c r="E29" s="256"/>
      <c r="F29" s="28"/>
      <c r="G29" s="42">
        <v>48</v>
      </c>
      <c r="H29" s="29">
        <f t="shared" si="0"/>
        <v>0</v>
      </c>
    </row>
    <row r="30" spans="1:8" ht="60" customHeight="1" x14ac:dyDescent="0.35">
      <c r="A30" s="49">
        <v>18</v>
      </c>
      <c r="B30" s="50" t="s">
        <v>80</v>
      </c>
      <c r="C30" s="17" t="s">
        <v>81</v>
      </c>
      <c r="D30" s="17"/>
      <c r="E30" s="89" t="s">
        <v>82</v>
      </c>
      <c r="F30" s="18" t="s">
        <v>83</v>
      </c>
      <c r="G30" s="51">
        <v>30</v>
      </c>
      <c r="H30" s="19">
        <f t="shared" si="0"/>
        <v>0</v>
      </c>
    </row>
    <row r="31" spans="1:8" ht="110.25" customHeight="1" x14ac:dyDescent="0.35">
      <c r="A31" s="300">
        <v>19</v>
      </c>
      <c r="B31" s="52" t="s">
        <v>84</v>
      </c>
      <c r="C31" s="84" t="s">
        <v>85</v>
      </c>
      <c r="D31" s="84"/>
      <c r="E31" s="254" t="s">
        <v>141</v>
      </c>
      <c r="F31" s="259" t="s">
        <v>47</v>
      </c>
      <c r="G31" s="44">
        <v>150</v>
      </c>
      <c r="H31" s="24">
        <f t="shared" si="0"/>
        <v>0</v>
      </c>
    </row>
    <row r="32" spans="1:8" ht="28.5" customHeight="1" x14ac:dyDescent="0.35">
      <c r="A32" s="301"/>
      <c r="B32" s="93" t="s">
        <v>86</v>
      </c>
      <c r="C32" s="27"/>
      <c r="D32" s="27" t="s">
        <v>75</v>
      </c>
      <c r="E32" s="302"/>
      <c r="F32" s="262"/>
      <c r="G32" s="42">
        <v>120</v>
      </c>
      <c r="H32" s="29">
        <f t="shared" si="0"/>
        <v>0</v>
      </c>
    </row>
    <row r="33" spans="1:8" ht="75" customHeight="1" x14ac:dyDescent="0.35">
      <c r="A33" s="303">
        <v>20</v>
      </c>
      <c r="B33" s="117" t="s">
        <v>123</v>
      </c>
      <c r="C33" s="284" t="s">
        <v>125</v>
      </c>
      <c r="D33" s="118"/>
      <c r="E33" s="271" t="s">
        <v>142</v>
      </c>
      <c r="F33" s="277" t="s">
        <v>126</v>
      </c>
      <c r="G33" s="155">
        <v>50</v>
      </c>
      <c r="H33" s="144">
        <f t="shared" si="0"/>
        <v>0</v>
      </c>
    </row>
    <row r="34" spans="1:8" ht="65.25" customHeight="1" thickBot="1" x14ac:dyDescent="0.4">
      <c r="A34" s="304"/>
      <c r="B34" s="121" t="s">
        <v>124</v>
      </c>
      <c r="C34" s="270"/>
      <c r="D34" s="122" t="s">
        <v>75</v>
      </c>
      <c r="E34" s="270"/>
      <c r="F34" s="272"/>
      <c r="G34" s="119">
        <v>40</v>
      </c>
      <c r="H34" s="156">
        <f t="shared" si="0"/>
        <v>0</v>
      </c>
    </row>
    <row r="35" spans="1:8" ht="81.75" customHeight="1" x14ac:dyDescent="0.35">
      <c r="A35" s="123" t="s">
        <v>128</v>
      </c>
      <c r="B35" s="124" t="s">
        <v>87</v>
      </c>
      <c r="C35" s="125" t="s">
        <v>130</v>
      </c>
      <c r="D35" s="126"/>
      <c r="E35" s="127" t="s">
        <v>131</v>
      </c>
      <c r="F35" s="128" t="s">
        <v>133</v>
      </c>
      <c r="G35" s="129">
        <v>1100</v>
      </c>
      <c r="H35" s="130">
        <f t="shared" si="0"/>
        <v>0</v>
      </c>
    </row>
    <row r="36" spans="1:8" ht="96.75" customHeight="1" x14ac:dyDescent="0.35">
      <c r="A36" s="131" t="s">
        <v>127</v>
      </c>
      <c r="B36" s="109" t="s">
        <v>145</v>
      </c>
      <c r="C36" s="132" t="s">
        <v>129</v>
      </c>
      <c r="D36" s="133"/>
      <c r="E36" s="134" t="s">
        <v>134</v>
      </c>
      <c r="F36" s="135" t="s">
        <v>132</v>
      </c>
      <c r="G36" s="136">
        <v>500</v>
      </c>
      <c r="H36" s="137">
        <f t="shared" si="0"/>
        <v>0</v>
      </c>
    </row>
    <row r="37" spans="1:8" ht="44.25" customHeight="1" x14ac:dyDescent="0.35">
      <c r="A37" s="138" t="s">
        <v>88</v>
      </c>
      <c r="B37" s="139" t="s">
        <v>89</v>
      </c>
      <c r="C37" s="118" t="s">
        <v>90</v>
      </c>
      <c r="D37" s="118"/>
      <c r="E37" s="132" t="s">
        <v>91</v>
      </c>
      <c r="F37" s="140" t="s">
        <v>11</v>
      </c>
      <c r="G37" s="141">
        <v>50</v>
      </c>
      <c r="H37" s="120">
        <f t="shared" si="0"/>
        <v>0</v>
      </c>
    </row>
    <row r="38" spans="1:8" ht="77.25" customHeight="1" x14ac:dyDescent="0.35">
      <c r="A38" s="305" t="s">
        <v>92</v>
      </c>
      <c r="B38" s="99" t="s">
        <v>93</v>
      </c>
      <c r="C38" s="281" t="s">
        <v>139</v>
      </c>
      <c r="D38" s="149" t="s">
        <v>148</v>
      </c>
      <c r="E38" s="100" t="s">
        <v>137</v>
      </c>
      <c r="F38" s="101" t="s">
        <v>140</v>
      </c>
      <c r="G38" s="102">
        <v>92</v>
      </c>
      <c r="H38" s="103">
        <f t="shared" si="0"/>
        <v>0</v>
      </c>
    </row>
    <row r="39" spans="1:8" ht="84.75" customHeight="1" x14ac:dyDescent="0.35">
      <c r="A39" s="306"/>
      <c r="B39" s="104" t="s">
        <v>94</v>
      </c>
      <c r="C39" s="282"/>
      <c r="D39" s="151" t="s">
        <v>150</v>
      </c>
      <c r="E39" s="153" t="s">
        <v>135</v>
      </c>
      <c r="F39" s="154" t="s">
        <v>114</v>
      </c>
      <c r="G39" s="106">
        <v>46</v>
      </c>
      <c r="H39" s="107">
        <f t="shared" si="0"/>
        <v>0</v>
      </c>
    </row>
    <row r="40" spans="1:8" ht="127.5" customHeight="1" x14ac:dyDescent="0.35">
      <c r="A40" s="306"/>
      <c r="B40" s="108" t="s">
        <v>95</v>
      </c>
      <c r="C40" s="282"/>
      <c r="D40" s="152" t="s">
        <v>149</v>
      </c>
      <c r="E40" s="153" t="s">
        <v>138</v>
      </c>
      <c r="F40" s="154" t="s">
        <v>113</v>
      </c>
      <c r="G40" s="106">
        <v>46</v>
      </c>
      <c r="H40" s="107">
        <f t="shared" si="0"/>
        <v>0</v>
      </c>
    </row>
    <row r="41" spans="1:8" ht="77.25" customHeight="1" x14ac:dyDescent="0.35">
      <c r="A41" s="307"/>
      <c r="B41" s="109" t="s">
        <v>96</v>
      </c>
      <c r="C41" s="283"/>
      <c r="D41" s="150" t="s">
        <v>151</v>
      </c>
      <c r="E41" s="105" t="s">
        <v>136</v>
      </c>
      <c r="F41" s="110" t="s">
        <v>112</v>
      </c>
      <c r="G41" s="111">
        <v>23</v>
      </c>
      <c r="H41" s="112">
        <f t="shared" si="0"/>
        <v>0</v>
      </c>
    </row>
    <row r="42" spans="1:8" ht="41.25" customHeight="1" x14ac:dyDescent="0.35">
      <c r="A42" s="308" t="s">
        <v>97</v>
      </c>
      <c r="B42" s="55" t="s">
        <v>98</v>
      </c>
      <c r="C42" s="254" t="s">
        <v>99</v>
      </c>
      <c r="D42" s="84"/>
      <c r="E42" s="254" t="s">
        <v>147</v>
      </c>
      <c r="F42" s="259" t="s">
        <v>100</v>
      </c>
      <c r="G42" s="319">
        <v>30</v>
      </c>
      <c r="H42" s="311">
        <f t="shared" si="0"/>
        <v>0</v>
      </c>
    </row>
    <row r="43" spans="1:8" ht="37.5" x14ac:dyDescent="0.35">
      <c r="A43" s="309"/>
      <c r="B43" s="56" t="s">
        <v>101</v>
      </c>
      <c r="C43" s="310"/>
      <c r="D43" s="89"/>
      <c r="E43" s="310"/>
      <c r="F43" s="318"/>
      <c r="G43" s="320"/>
      <c r="H43" s="312"/>
    </row>
    <row r="44" spans="1:8" ht="24" customHeight="1" x14ac:dyDescent="0.35">
      <c r="A44" s="308" t="s">
        <v>102</v>
      </c>
      <c r="B44" s="57" t="s">
        <v>103</v>
      </c>
      <c r="C44" s="258"/>
      <c r="D44" s="87"/>
      <c r="E44" s="258" t="s">
        <v>104</v>
      </c>
      <c r="F44" s="23" t="s">
        <v>105</v>
      </c>
      <c r="G44" s="23" t="s">
        <v>106</v>
      </c>
      <c r="H44" s="53" t="s">
        <v>107</v>
      </c>
    </row>
    <row r="45" spans="1:8" ht="24" customHeight="1" x14ac:dyDescent="0.35">
      <c r="A45" s="313"/>
      <c r="B45" s="58" t="s">
        <v>103</v>
      </c>
      <c r="C45" s="314"/>
      <c r="D45" s="41"/>
      <c r="E45" s="314"/>
      <c r="F45" s="90" t="s">
        <v>108</v>
      </c>
      <c r="G45" s="28" t="s">
        <v>106</v>
      </c>
      <c r="H45" s="59">
        <v>33</v>
      </c>
    </row>
    <row r="46" spans="1:8" ht="27.75" customHeight="1" thickBot="1" x14ac:dyDescent="0.4">
      <c r="A46" s="94" t="s">
        <v>109</v>
      </c>
      <c r="B46" s="60"/>
      <c r="C46" s="61" t="s">
        <v>110</v>
      </c>
      <c r="D46" s="61"/>
      <c r="E46" s="61" t="s">
        <v>111</v>
      </c>
      <c r="F46" s="62"/>
      <c r="G46" s="63"/>
      <c r="H46" s="64"/>
    </row>
    <row r="47" spans="1:8" ht="6.75" customHeight="1" x14ac:dyDescent="0.35">
      <c r="B47" s="67"/>
    </row>
    <row r="48" spans="1:8" ht="18.5" thickBot="1" x14ac:dyDescent="0.4">
      <c r="A48" s="83" t="s">
        <v>121</v>
      </c>
    </row>
    <row r="49" spans="1:8" ht="19.5" customHeight="1" x14ac:dyDescent="0.35">
      <c r="A49" s="70"/>
      <c r="B49" s="71" t="s">
        <v>115</v>
      </c>
      <c r="C49" s="72"/>
      <c r="D49" s="72"/>
      <c r="E49" s="73" t="s">
        <v>116</v>
      </c>
      <c r="F49" s="74"/>
      <c r="G49" s="75"/>
      <c r="H49" s="315">
        <f>ROUND($H$1*10,2)</f>
        <v>0</v>
      </c>
    </row>
    <row r="50" spans="1:8" s="67" customFormat="1" ht="19.5" customHeight="1" x14ac:dyDescent="0.35">
      <c r="A50" s="76"/>
      <c r="B50" s="77" t="s">
        <v>117</v>
      </c>
      <c r="C50" s="78"/>
      <c r="D50" s="78"/>
      <c r="E50" s="79" t="s">
        <v>118</v>
      </c>
      <c r="F50" s="80"/>
      <c r="G50" s="54"/>
      <c r="H50" s="316"/>
    </row>
    <row r="51" spans="1:8" s="67" customFormat="1" ht="19.5" customHeight="1" x14ac:dyDescent="0.35">
      <c r="A51" s="95"/>
      <c r="B51" s="96" t="s">
        <v>119</v>
      </c>
      <c r="C51" s="11"/>
      <c r="D51" s="11"/>
      <c r="E51" s="97" t="s">
        <v>120</v>
      </c>
      <c r="F51" s="98"/>
      <c r="G51" s="92"/>
      <c r="H51" s="316"/>
    </row>
    <row r="52" spans="1:8" s="67" customFormat="1" ht="30.75" customHeight="1" thickBot="1" x14ac:dyDescent="0.4">
      <c r="A52" s="81"/>
      <c r="B52" s="113" t="s">
        <v>143</v>
      </c>
      <c r="C52" s="114"/>
      <c r="D52" s="114"/>
      <c r="E52" s="115" t="s">
        <v>144</v>
      </c>
      <c r="F52" s="116"/>
      <c r="G52" s="82"/>
      <c r="H52" s="317"/>
    </row>
    <row r="53" spans="1:8" s="67" customFormat="1" x14ac:dyDescent="0.35">
      <c r="A53" s="65"/>
      <c r="F53" s="68"/>
      <c r="G53" s="65"/>
      <c r="H53" s="69"/>
    </row>
  </sheetData>
  <mergeCells count="38">
    <mergeCell ref="C28:C29"/>
    <mergeCell ref="C20:C21"/>
    <mergeCell ref="C18:C19"/>
    <mergeCell ref="C16:C17"/>
    <mergeCell ref="G42:G43"/>
    <mergeCell ref="E26:E27"/>
    <mergeCell ref="E28:E29"/>
    <mergeCell ref="C26:C27"/>
    <mergeCell ref="E20:E21"/>
    <mergeCell ref="E18:E19"/>
    <mergeCell ref="H42:H43"/>
    <mergeCell ref="A44:A45"/>
    <mergeCell ref="C44:C45"/>
    <mergeCell ref="E44:E45"/>
    <mergeCell ref="H49:H52"/>
    <mergeCell ref="F42:F43"/>
    <mergeCell ref="A38:A41"/>
    <mergeCell ref="C38:C41"/>
    <mergeCell ref="A42:A43"/>
    <mergeCell ref="C42:C43"/>
    <mergeCell ref="E42:E43"/>
    <mergeCell ref="A31:A32"/>
    <mergeCell ref="E31:E32"/>
    <mergeCell ref="F31:F32"/>
    <mergeCell ref="A33:A34"/>
    <mergeCell ref="C33:C34"/>
    <mergeCell ref="E33:E34"/>
    <mergeCell ref="F33:F34"/>
    <mergeCell ref="A22:A25"/>
    <mergeCell ref="C22:C25"/>
    <mergeCell ref="E22:E25"/>
    <mergeCell ref="F22:F23"/>
    <mergeCell ref="F24:F25"/>
    <mergeCell ref="A1:G1"/>
    <mergeCell ref="A14:A15"/>
    <mergeCell ref="C14:C15"/>
    <mergeCell ref="E14:E15"/>
    <mergeCell ref="E16:E17"/>
  </mergeCells>
  <pageMargins left="0.5083333333333333" right="0.59166666666666667" top="0.64166666666666672" bottom="0.78740157480314965" header="0.31496062992125984" footer="0.31496062992125984"/>
  <pageSetup paperSize="9" scale="60" orientation="portrait" horizontalDpi="360" verticalDpi="360" r:id="rId1"/>
  <headerFooter>
    <oddHeader>&amp;L&amp;"Arial,Fett"&amp;14Anlage 1</oddHeader>
    <oddFooter>&amp;C&amp;"Arial,Standard"&amp;P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Blanko ohne ZV</vt:lpstr>
      <vt:lpstr>Blanko mit ZV</vt:lpstr>
      <vt:lpstr>'Blanko ohne ZV'!Druckbereich</vt:lpstr>
      <vt:lpstr>'Blanko mit ZV'!Drucktitel</vt:lpstr>
      <vt:lpstr>'Blanko ohne ZV'!Drucktitel</vt:lpstr>
    </vt:vector>
  </TitlesOfParts>
  <Company>AOK Nordost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Gerd-Olaf Schweder</dc:creator>
  <cp:lastModifiedBy>Schulung 3</cp:lastModifiedBy>
  <cp:lastPrinted>2023-12-13T11:26:04Z</cp:lastPrinted>
  <dcterms:created xsi:type="dcterms:W3CDTF">2016-12-09T08:25:15Z</dcterms:created>
  <dcterms:modified xsi:type="dcterms:W3CDTF">2024-11-15T16:42:24Z</dcterms:modified>
</cp:coreProperties>
</file>